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72" windowHeight="9855" tabRatio="798"/>
  </bookViews>
  <sheets>
    <sheet name="2023年项目计划 " sheetId="13" r:id="rId1"/>
  </sheets>
  <definedNames>
    <definedName name="_xlnm._FilterDatabase" localSheetId="0" hidden="1">'2023年项目计划 '!$A$1:$AE$47</definedName>
    <definedName name="_xlnm.Print_Titles" localSheetId="0">'2023年项目计划 '!$3:$7</definedName>
    <definedName name="_xlnm.Print_Area" localSheetId="0">'2023年项目计划 '!$A$1:$AC$47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<sst xmlns="http://schemas.openxmlformats.org/spreadsheetml/2006/main" count="642" uniqueCount="298">
  <si>
    <r>
      <rPr>
        <sz val="26"/>
        <rFont val="方正小标宋简体"/>
        <charset val="134"/>
      </rPr>
      <t>民丰县</t>
    </r>
    <r>
      <rPr>
        <sz val="26"/>
        <rFont val="Times New Roman"/>
        <charset val="134"/>
      </rPr>
      <t>2023</t>
    </r>
    <r>
      <rPr>
        <sz val="26"/>
        <rFont val="方正小标宋简体"/>
        <charset val="134"/>
      </rPr>
      <t>年巩固拓展脱贫攻坚成果和乡村振兴项目计划表</t>
    </r>
  </si>
  <si>
    <t>填报单位（盖章）：民丰县乡村振兴局</t>
  </si>
  <si>
    <r>
      <t>填报时间：</t>
    </r>
    <r>
      <rPr>
        <sz val="14"/>
        <rFont val="Times New Roman"/>
        <charset val="134"/>
      </rPr>
      <t>2023</t>
    </r>
    <r>
      <rPr>
        <sz val="14"/>
        <rFont val="方正公文小标宋"/>
        <charset val="134"/>
      </rPr>
      <t>年11月10日</t>
    </r>
  </si>
  <si>
    <r>
      <rPr>
        <b/>
        <sz val="16"/>
        <rFont val="黑体"/>
        <charset val="134"/>
      </rPr>
      <t>项目序号</t>
    </r>
  </si>
  <si>
    <r>
      <rPr>
        <b/>
        <sz val="16"/>
        <rFont val="黑体"/>
        <charset val="134"/>
      </rPr>
      <t>项目库编号</t>
    </r>
  </si>
  <si>
    <r>
      <rPr>
        <b/>
        <sz val="16"/>
        <rFont val="黑体"/>
        <charset val="134"/>
      </rPr>
      <t>项目名称</t>
    </r>
  </si>
  <si>
    <r>
      <rPr>
        <b/>
        <sz val="16"/>
        <rFont val="黑体"/>
        <charset val="134"/>
      </rPr>
      <t>项目类别</t>
    </r>
  </si>
  <si>
    <r>
      <rPr>
        <b/>
        <sz val="16"/>
        <rFont val="黑体"/>
        <charset val="134"/>
      </rPr>
      <t>项目子类型</t>
    </r>
  </si>
  <si>
    <r>
      <rPr>
        <b/>
        <sz val="16"/>
        <rFont val="黑体"/>
        <charset val="134"/>
      </rPr>
      <t>建设性质（新建、续建、改扩建）</t>
    </r>
  </si>
  <si>
    <r>
      <rPr>
        <b/>
        <sz val="16"/>
        <rFont val="黑体"/>
        <charset val="134"/>
      </rPr>
      <t>建设起至期限</t>
    </r>
  </si>
  <si>
    <r>
      <rPr>
        <b/>
        <sz val="16"/>
        <rFont val="黑体"/>
        <charset val="134"/>
      </rPr>
      <t>实施地点</t>
    </r>
  </si>
  <si>
    <r>
      <rPr>
        <b/>
        <sz val="16"/>
        <rFont val="黑体"/>
        <charset val="134"/>
      </rPr>
      <t>实施单位</t>
    </r>
  </si>
  <si>
    <r>
      <rPr>
        <b/>
        <sz val="16"/>
        <rFont val="黑体"/>
        <charset val="134"/>
      </rPr>
      <t>主要建设内容</t>
    </r>
  </si>
  <si>
    <r>
      <rPr>
        <b/>
        <sz val="16"/>
        <rFont val="黑体"/>
        <charset val="134"/>
      </rPr>
      <t>建设单位</t>
    </r>
  </si>
  <si>
    <r>
      <rPr>
        <b/>
        <sz val="16"/>
        <rFont val="黑体"/>
        <charset val="134"/>
      </rPr>
      <t>建设规模</t>
    </r>
  </si>
  <si>
    <r>
      <rPr>
        <b/>
        <sz val="16"/>
        <rFont val="黑体"/>
        <charset val="134"/>
      </rPr>
      <t>资金来源及规模</t>
    </r>
  </si>
  <si>
    <r>
      <rPr>
        <b/>
        <sz val="16"/>
        <rFont val="黑体"/>
        <charset val="134"/>
      </rPr>
      <t>项目主管部门</t>
    </r>
  </si>
  <si>
    <r>
      <rPr>
        <b/>
        <sz val="16"/>
        <rFont val="黑体"/>
        <charset val="134"/>
      </rPr>
      <t>责任人</t>
    </r>
  </si>
  <si>
    <r>
      <rPr>
        <b/>
        <sz val="16"/>
        <rFont val="黑体"/>
        <charset val="134"/>
      </rPr>
      <t>其中</t>
    </r>
  </si>
  <si>
    <r>
      <rPr>
        <b/>
        <sz val="16"/>
        <rFont val="黑体"/>
        <charset val="134"/>
      </rPr>
      <t>绩效目标</t>
    </r>
  </si>
  <si>
    <t>进展情况</t>
  </si>
  <si>
    <r>
      <rPr>
        <b/>
        <sz val="16"/>
        <rFont val="黑体"/>
        <charset val="134"/>
      </rPr>
      <t>审批文号</t>
    </r>
  </si>
  <si>
    <r>
      <rPr>
        <b/>
        <sz val="16"/>
        <rFont val="黑体"/>
        <charset val="134"/>
      </rPr>
      <t>项目总投资</t>
    </r>
  </si>
  <si>
    <r>
      <rPr>
        <b/>
        <sz val="16"/>
        <rFont val="黑体"/>
        <charset val="134"/>
      </rPr>
      <t>政府投资（衔接资金）</t>
    </r>
  </si>
  <si>
    <r>
      <rPr>
        <b/>
        <sz val="16"/>
        <rFont val="黑体"/>
        <charset val="134"/>
      </rPr>
      <t>其他政府投资</t>
    </r>
  </si>
  <si>
    <r>
      <rPr>
        <b/>
        <sz val="16"/>
        <rFont val="黑体"/>
        <charset val="134"/>
      </rPr>
      <t>企业投资</t>
    </r>
  </si>
  <si>
    <r>
      <rPr>
        <b/>
        <sz val="16"/>
        <rFont val="黑体"/>
        <charset val="134"/>
      </rPr>
      <t>小计</t>
    </r>
  </si>
  <si>
    <r>
      <rPr>
        <b/>
        <sz val="16"/>
        <rFont val="黑体"/>
        <charset val="134"/>
      </rPr>
      <t>截止</t>
    </r>
    <r>
      <rPr>
        <b/>
        <sz val="16"/>
        <rFont val="Times New Roman"/>
        <charset val="134"/>
      </rPr>
      <t>2022</t>
    </r>
    <r>
      <rPr>
        <b/>
        <sz val="16"/>
        <rFont val="黑体"/>
        <charset val="134"/>
      </rPr>
      <t>年年底前已安排使用资金</t>
    </r>
  </si>
  <si>
    <r>
      <rPr>
        <b/>
        <sz val="20"/>
        <rFont val="Times New Roman"/>
        <charset val="134"/>
      </rPr>
      <t>2023</t>
    </r>
    <r>
      <rPr>
        <b/>
        <sz val="20"/>
        <rFont val="黑体"/>
        <charset val="134"/>
      </rPr>
      <t>年安排资金合计</t>
    </r>
  </si>
  <si>
    <r>
      <rPr>
        <b/>
        <sz val="16"/>
        <rFont val="黑体"/>
        <charset val="134"/>
      </rPr>
      <t>截止</t>
    </r>
    <r>
      <rPr>
        <b/>
        <sz val="16"/>
        <rFont val="Times New Roman"/>
        <charset val="134"/>
      </rPr>
      <t>2022</t>
    </r>
    <r>
      <rPr>
        <b/>
        <sz val="16"/>
        <rFont val="黑体"/>
        <charset val="134"/>
      </rPr>
      <t>年年底前已安排资金</t>
    </r>
  </si>
  <si>
    <r>
      <rPr>
        <b/>
        <sz val="16"/>
        <rFont val="Times New Roman"/>
        <charset val="134"/>
      </rPr>
      <t>2023</t>
    </r>
    <r>
      <rPr>
        <b/>
        <sz val="16"/>
        <rFont val="黑体"/>
        <charset val="134"/>
      </rPr>
      <t>年计划安排资金</t>
    </r>
  </si>
  <si>
    <t>中央衔接补助资金</t>
  </si>
  <si>
    <r>
      <rPr>
        <b/>
        <sz val="16"/>
        <rFont val="黑体"/>
        <charset val="134"/>
      </rPr>
      <t>自治区衔接补助资金</t>
    </r>
  </si>
  <si>
    <r>
      <rPr>
        <b/>
        <sz val="16"/>
        <rFont val="黑体"/>
        <charset val="134"/>
      </rPr>
      <t>其它涉农整合资金</t>
    </r>
  </si>
  <si>
    <r>
      <rPr>
        <b/>
        <sz val="16"/>
        <rFont val="黑体"/>
        <charset val="134"/>
      </rPr>
      <t>地方政府债券资金</t>
    </r>
  </si>
  <si>
    <r>
      <rPr>
        <b/>
        <sz val="16"/>
        <rFont val="黑体"/>
        <charset val="134"/>
      </rPr>
      <t>地、县配套资金</t>
    </r>
  </si>
  <si>
    <t>合计：40</t>
  </si>
  <si>
    <t>MF-2023-01</t>
  </si>
  <si>
    <t>跨县易地搬迁沉砂调节池工程</t>
  </si>
  <si>
    <t>产业发展</t>
  </si>
  <si>
    <t>农田水利设施建设</t>
  </si>
  <si>
    <t>续建</t>
  </si>
  <si>
    <t>2021.07-2023.10</t>
  </si>
  <si>
    <t>富民小区</t>
  </si>
  <si>
    <t>农业农村和水利局</t>
  </si>
  <si>
    <r>
      <rPr>
        <sz val="12"/>
        <rFont val="宋体"/>
        <charset val="134"/>
      </rPr>
      <t>新建调蓄水池总库容</t>
    </r>
    <r>
      <rPr>
        <sz val="12"/>
        <rFont val="Times New Roman"/>
        <charset val="0"/>
      </rPr>
      <t>317.93</t>
    </r>
    <r>
      <rPr>
        <sz val="12"/>
        <rFont val="宋体"/>
        <charset val="134"/>
      </rPr>
      <t>万</t>
    </r>
    <r>
      <rPr>
        <sz val="12"/>
        <rFont val="Times New Roman"/>
        <charset val="0"/>
      </rPr>
      <t>m</t>
    </r>
    <r>
      <rPr>
        <vertAlign val="superscript"/>
        <sz val="12"/>
        <rFont val="Times New Roman"/>
        <charset val="0"/>
      </rPr>
      <t>3</t>
    </r>
    <r>
      <rPr>
        <sz val="12"/>
        <rFont val="Times New Roman"/>
        <charset val="0"/>
      </rPr>
      <t xml:space="preserve">  </t>
    </r>
    <r>
      <rPr>
        <sz val="12"/>
        <rFont val="宋体"/>
        <charset val="134"/>
      </rPr>
      <t>蓄水池，控制灌溉面积为</t>
    </r>
    <r>
      <rPr>
        <sz val="12"/>
        <rFont val="Times New Roman"/>
        <charset val="0"/>
      </rPr>
      <t>1.83</t>
    </r>
    <r>
      <rPr>
        <sz val="12"/>
        <rFont val="宋体"/>
        <charset val="134"/>
      </rPr>
      <t>万亩。调蓄水池正常蓄水位为</t>
    </r>
    <r>
      <rPr>
        <sz val="12"/>
        <rFont val="Times New Roman"/>
        <charset val="0"/>
      </rPr>
      <t>2218.65m</t>
    </r>
    <r>
      <rPr>
        <sz val="12"/>
        <rFont val="宋体"/>
        <charset val="134"/>
      </rPr>
      <t>，设计总库容为</t>
    </r>
    <r>
      <rPr>
        <sz val="12"/>
        <rFont val="Times New Roman"/>
        <charset val="0"/>
      </rPr>
      <t>317.93</t>
    </r>
    <r>
      <rPr>
        <sz val="12"/>
        <rFont val="宋体"/>
        <charset val="134"/>
      </rPr>
      <t>万</t>
    </r>
    <r>
      <rPr>
        <sz val="12"/>
        <rFont val="Times New Roman"/>
        <charset val="0"/>
      </rPr>
      <t>m</t>
    </r>
    <r>
      <rPr>
        <vertAlign val="superscript"/>
        <sz val="12"/>
        <rFont val="Times New Roman"/>
        <charset val="0"/>
      </rPr>
      <t>3</t>
    </r>
    <r>
      <rPr>
        <sz val="12"/>
        <rFont val="宋体"/>
        <charset val="134"/>
      </rPr>
      <t>，死水位为</t>
    </r>
    <r>
      <rPr>
        <sz val="12"/>
        <rFont val="Times New Roman"/>
        <charset val="0"/>
      </rPr>
      <t>2210.35m</t>
    </r>
    <r>
      <rPr>
        <sz val="12"/>
        <rFont val="宋体"/>
        <charset val="134"/>
      </rPr>
      <t>，对应死库容为</t>
    </r>
    <r>
      <rPr>
        <sz val="12"/>
        <rFont val="Times New Roman"/>
        <charset val="0"/>
      </rPr>
      <t>67.32</t>
    </r>
    <r>
      <rPr>
        <sz val="12"/>
        <rFont val="宋体"/>
        <charset val="134"/>
      </rPr>
      <t>万</t>
    </r>
    <r>
      <rPr>
        <sz val="12"/>
        <rFont val="Times New Roman"/>
        <charset val="0"/>
      </rPr>
      <t>m</t>
    </r>
    <r>
      <rPr>
        <vertAlign val="superscript"/>
        <sz val="12"/>
        <rFont val="Times New Roman"/>
        <charset val="0"/>
      </rPr>
      <t xml:space="preserve">3 </t>
    </r>
    <r>
      <rPr>
        <sz val="12"/>
        <rFont val="宋体"/>
        <charset val="134"/>
      </rPr>
      <t>。引水流量为</t>
    </r>
    <r>
      <rPr>
        <sz val="12"/>
        <rFont val="Times New Roman"/>
        <charset val="0"/>
      </rPr>
      <t>2.04m</t>
    </r>
    <r>
      <rPr>
        <vertAlign val="superscript"/>
        <sz val="12"/>
        <rFont val="Times New Roman"/>
        <charset val="0"/>
      </rPr>
      <t>3</t>
    </r>
    <r>
      <rPr>
        <sz val="12"/>
        <rFont val="Times New Roman"/>
        <charset val="0"/>
      </rPr>
      <t xml:space="preserve"> /s</t>
    </r>
    <r>
      <rPr>
        <sz val="12"/>
        <rFont val="宋体"/>
        <charset val="134"/>
      </rPr>
      <t>，考虑旬内来水的不均匀性，本次设计加大</t>
    </r>
    <r>
      <rPr>
        <sz val="12"/>
        <rFont val="Times New Roman"/>
        <charset val="0"/>
      </rPr>
      <t>25%</t>
    </r>
    <r>
      <rPr>
        <sz val="12"/>
        <rFont val="宋体"/>
        <charset val="134"/>
      </rPr>
      <t>，加大流量</t>
    </r>
    <r>
      <rPr>
        <sz val="12"/>
        <rFont val="Times New Roman"/>
        <charset val="0"/>
      </rPr>
      <t>2.55m</t>
    </r>
    <r>
      <rPr>
        <vertAlign val="superscript"/>
        <sz val="12"/>
        <rFont val="Times New Roman"/>
        <charset val="0"/>
      </rPr>
      <t>3</t>
    </r>
    <r>
      <rPr>
        <sz val="12"/>
        <rFont val="Times New Roman"/>
        <charset val="0"/>
      </rPr>
      <t xml:space="preserve"> /s</t>
    </r>
    <r>
      <rPr>
        <sz val="12"/>
        <rFont val="宋体"/>
        <charset val="134"/>
      </rPr>
      <t>。放水涵洞的设计流量为</t>
    </r>
    <r>
      <rPr>
        <sz val="12"/>
        <rFont val="Times New Roman"/>
        <charset val="0"/>
      </rPr>
      <t>1.082m</t>
    </r>
    <r>
      <rPr>
        <vertAlign val="superscript"/>
        <sz val="12"/>
        <rFont val="Times New Roman"/>
        <charset val="0"/>
      </rPr>
      <t>3</t>
    </r>
    <r>
      <rPr>
        <sz val="12"/>
        <rFont val="Times New Roman"/>
        <charset val="0"/>
      </rPr>
      <t xml:space="preserve"> /s</t>
    </r>
    <r>
      <rPr>
        <sz val="12"/>
        <rFont val="宋体"/>
        <charset val="134"/>
      </rPr>
      <t>，其中灌区输水主干管设计流量为</t>
    </r>
    <r>
      <rPr>
        <sz val="12"/>
        <rFont val="Times New Roman"/>
        <charset val="0"/>
      </rPr>
      <t>1.05m</t>
    </r>
    <r>
      <rPr>
        <vertAlign val="superscript"/>
        <sz val="12"/>
        <rFont val="Times New Roman"/>
        <charset val="0"/>
      </rPr>
      <t>3</t>
    </r>
    <r>
      <rPr>
        <sz val="12"/>
        <rFont val="Times New Roman"/>
        <charset val="0"/>
      </rPr>
      <t xml:space="preserve"> /s</t>
    </r>
    <r>
      <rPr>
        <sz val="12"/>
        <rFont val="宋体"/>
        <charset val="134"/>
      </rPr>
      <t>，人蓄供水管设计流量</t>
    </r>
    <r>
      <rPr>
        <sz val="12"/>
        <rFont val="Times New Roman"/>
        <charset val="0"/>
      </rPr>
      <t>0.032m</t>
    </r>
    <r>
      <rPr>
        <vertAlign val="superscript"/>
        <sz val="12"/>
        <rFont val="Times New Roman"/>
        <charset val="0"/>
      </rPr>
      <t>3</t>
    </r>
    <r>
      <rPr>
        <sz val="12"/>
        <rFont val="Times New Roman"/>
        <charset val="0"/>
      </rPr>
      <t xml:space="preserve"> /s</t>
    </r>
    <r>
      <rPr>
        <sz val="12"/>
        <rFont val="宋体"/>
        <charset val="134"/>
      </rPr>
      <t>，及其他附属工程。</t>
    </r>
  </si>
  <si>
    <t>—</t>
  </si>
  <si>
    <t>衔接资金</t>
  </si>
  <si>
    <t>甫拉提·买吐送</t>
  </si>
  <si>
    <r>
      <rPr>
        <sz val="12"/>
        <rFont val="宋体"/>
        <charset val="134"/>
      </rPr>
      <t>易地搬迁点水源工程的实施，可改善灌溉面积</t>
    </r>
    <r>
      <rPr>
        <sz val="12"/>
        <rFont val="Times New Roman"/>
        <charset val="134"/>
      </rPr>
      <t>1.83</t>
    </r>
    <r>
      <rPr>
        <sz val="12"/>
        <rFont val="宋体"/>
        <charset val="134"/>
      </rPr>
      <t>万亩，提高灌区灌溉保证率，提高农作物产量，增加人民经济收入，移民搬迁的人民群众才会彻底摆脱贫困的面貌，才会有效推进民丰县灌区经济的可持续发展，巩固提升民丰县脱贫成效，促进民丰县地区经济繁荣，提高人民生活水平，决战决胜全面小康；项目的实施可为为灌区</t>
    </r>
    <r>
      <rPr>
        <sz val="12"/>
        <rFont val="Times New Roman"/>
        <charset val="134"/>
      </rPr>
      <t>6700</t>
    </r>
    <r>
      <rPr>
        <sz val="12"/>
        <rFont val="宋体"/>
        <charset val="134"/>
      </rPr>
      <t>多人及</t>
    </r>
    <r>
      <rPr>
        <sz val="12"/>
        <rFont val="Times New Roman"/>
        <charset val="134"/>
      </rPr>
      <t>13.38</t>
    </r>
    <r>
      <rPr>
        <sz val="12"/>
        <rFont val="宋体"/>
        <charset val="134"/>
      </rPr>
      <t>万头标准畜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t>
    </r>
    <r>
      <rPr>
        <sz val="12"/>
        <rFont val="Times New Roman"/>
        <charset val="134"/>
      </rPr>
      <t xml:space="preserve"> </t>
    </r>
  </si>
  <si>
    <t xml:space="preserve">完工 </t>
  </si>
  <si>
    <t>MF-2023-02</t>
  </si>
  <si>
    <t>和田地区民丰县叶亦克乡引输水工程</t>
  </si>
  <si>
    <t>改建</t>
  </si>
  <si>
    <t>2022.11-2024.04</t>
  </si>
  <si>
    <t>叶亦克乡</t>
  </si>
  <si>
    <r>
      <rPr>
        <sz val="12"/>
        <rFont val="宋体"/>
        <charset val="134"/>
      </rPr>
      <t>改建</t>
    </r>
    <r>
      <rPr>
        <sz val="12"/>
        <rFont val="Times New Roman"/>
        <charset val="134"/>
      </rPr>
      <t>1.81km</t>
    </r>
    <r>
      <rPr>
        <sz val="12"/>
        <rFont val="宋体"/>
        <charset val="134"/>
      </rPr>
      <t>的隧洞及其附属建筑物</t>
    </r>
  </si>
  <si>
    <t>公里</t>
  </si>
  <si>
    <t>其他涉农整合、地债</t>
  </si>
  <si>
    <r>
      <rPr>
        <sz val="12"/>
        <rFont val="宋体"/>
        <charset val="134"/>
      </rPr>
      <t>本项目的实施可解决易地搬迁点引水隧洞输水能力不足的问题，可改善灌溉面积</t>
    </r>
    <r>
      <rPr>
        <sz val="12"/>
        <rFont val="Times New Roman"/>
        <charset val="134"/>
      </rPr>
      <t>1.83</t>
    </r>
    <r>
      <rPr>
        <sz val="12"/>
        <rFont val="宋体"/>
        <charset val="134"/>
      </rPr>
      <t>万亩，提高灌区灌溉保证率，进一步提高农作物产量，增加人民经济收入，有效推进民丰县灌区经济的可持续发展，巩固提升民丰县脱贫成效，促进民丰县地区经济繁荣，提高人民生活水平，决战决胜全面小康；项目的经济内部收益率</t>
    </r>
    <r>
      <rPr>
        <sz val="12"/>
        <rFont val="Times New Roman"/>
        <charset val="134"/>
      </rPr>
      <t>10.40%</t>
    </r>
    <r>
      <rPr>
        <sz val="12"/>
        <rFont val="宋体"/>
        <charset val="134"/>
      </rPr>
      <t>，大于社会折现率</t>
    </r>
    <r>
      <rPr>
        <sz val="12"/>
        <rFont val="Times New Roman"/>
        <charset val="134"/>
      </rPr>
      <t>8%</t>
    </r>
    <r>
      <rPr>
        <sz val="12"/>
        <rFont val="宋体"/>
        <charset val="134"/>
      </rPr>
      <t>，净现值</t>
    </r>
    <r>
      <rPr>
        <sz val="12"/>
        <rFont val="Times New Roman"/>
        <charset val="134"/>
      </rPr>
      <t>651</t>
    </r>
    <r>
      <rPr>
        <sz val="12"/>
        <rFont val="宋体"/>
        <charset val="134"/>
      </rPr>
      <t>万元大于零，效益费用比</t>
    </r>
    <r>
      <rPr>
        <sz val="12"/>
        <rFont val="Times New Roman"/>
        <charset val="134"/>
      </rPr>
      <t>1.16</t>
    </r>
    <r>
      <rPr>
        <sz val="12"/>
        <rFont val="宋体"/>
        <charset val="134"/>
      </rPr>
      <t>大于</t>
    </r>
    <r>
      <rPr>
        <sz val="12"/>
        <rFont val="Times New Roman"/>
        <charset val="134"/>
      </rPr>
      <t>1</t>
    </r>
    <r>
      <rPr>
        <sz val="12"/>
        <rFont val="宋体"/>
        <charset val="134"/>
      </rPr>
      <t>，国民经济评价各项指标均达到规范要求，由此以上个指标看出本项目具有较好的国民经济效益和社会效益；项目的建设可以切实改变项目区的灌溉现状，从而改善当地的农业生产条件和生态环境条件，对促进灌区生态环境的良性循环将起到积极的作用。</t>
    </r>
  </si>
  <si>
    <t>开工</t>
  </si>
  <si>
    <t>MF-2023-03</t>
  </si>
  <si>
    <t>民丰县良种扩繁场建设项目（一期）</t>
  </si>
  <si>
    <t>养殖业基地</t>
  </si>
  <si>
    <t>2022.07-2023.06</t>
  </si>
  <si>
    <r>
      <rPr>
        <sz val="12"/>
        <rFont val="宋体"/>
        <charset val="0"/>
      </rPr>
      <t>新建</t>
    </r>
    <r>
      <rPr>
        <sz val="12"/>
        <rFont val="Times New Roman"/>
        <charset val="0"/>
      </rPr>
      <t>19</t>
    </r>
    <r>
      <rPr>
        <sz val="12"/>
        <rFont val="宋体"/>
        <charset val="0"/>
      </rPr>
      <t>栋羊舍，羊舍总建筑面积</t>
    </r>
    <r>
      <rPr>
        <sz val="12"/>
        <rFont val="Times New Roman"/>
        <charset val="0"/>
      </rPr>
      <t>22942.2</t>
    </r>
    <r>
      <rPr>
        <sz val="12"/>
        <rFont val="宋体"/>
        <charset val="0"/>
      </rPr>
      <t>㎡；新建</t>
    </r>
    <r>
      <rPr>
        <sz val="12"/>
        <rFont val="Times New Roman"/>
        <charset val="0"/>
      </rPr>
      <t>1</t>
    </r>
    <r>
      <rPr>
        <sz val="12"/>
        <rFont val="宋体"/>
        <charset val="0"/>
      </rPr>
      <t>座饲草料库，建筑面积为</t>
    </r>
    <r>
      <rPr>
        <sz val="12"/>
        <rFont val="Times New Roman"/>
        <charset val="0"/>
      </rPr>
      <t>2050.63</t>
    </r>
    <r>
      <rPr>
        <sz val="12"/>
        <rFont val="宋体"/>
        <charset val="0"/>
      </rPr>
      <t>㎡；新建</t>
    </r>
    <r>
      <rPr>
        <sz val="12"/>
        <rFont val="Times New Roman"/>
        <charset val="0"/>
      </rPr>
      <t>1</t>
    </r>
    <r>
      <rPr>
        <sz val="12"/>
        <rFont val="宋体"/>
        <charset val="0"/>
      </rPr>
      <t>座敞开式饲草料搅拌库，建筑面积</t>
    </r>
    <r>
      <rPr>
        <sz val="12"/>
        <rFont val="Times New Roman"/>
        <charset val="0"/>
      </rPr>
      <t>2050.63</t>
    </r>
    <r>
      <rPr>
        <sz val="12"/>
        <rFont val="宋体"/>
        <charset val="0"/>
      </rPr>
      <t>㎡；新建</t>
    </r>
    <r>
      <rPr>
        <sz val="12"/>
        <rFont val="Times New Roman"/>
        <charset val="0"/>
      </rPr>
      <t>1</t>
    </r>
    <r>
      <rPr>
        <sz val="12"/>
        <rFont val="宋体"/>
        <charset val="0"/>
      </rPr>
      <t>座敞开式日料搅拌库，建筑面积</t>
    </r>
    <r>
      <rPr>
        <sz val="12"/>
        <rFont val="Times New Roman"/>
        <charset val="0"/>
      </rPr>
      <t>2050.63</t>
    </r>
    <r>
      <rPr>
        <sz val="12"/>
        <rFont val="宋体"/>
        <charset val="0"/>
      </rPr>
      <t>㎡；新建</t>
    </r>
    <r>
      <rPr>
        <sz val="12"/>
        <rFont val="Times New Roman"/>
        <charset val="0"/>
      </rPr>
      <t>1</t>
    </r>
    <r>
      <rPr>
        <sz val="12"/>
        <rFont val="宋体"/>
        <charset val="0"/>
      </rPr>
      <t>座</t>
    </r>
    <r>
      <rPr>
        <sz val="12"/>
        <rFont val="Times New Roman"/>
        <charset val="0"/>
      </rPr>
      <t>100</t>
    </r>
    <r>
      <rPr>
        <sz val="12"/>
        <rFont val="宋体"/>
        <charset val="0"/>
      </rPr>
      <t>立方的箱式泵站；新建三座青储窖，每座占地面积为</t>
    </r>
    <r>
      <rPr>
        <sz val="12"/>
        <rFont val="Times New Roman"/>
        <charset val="0"/>
      </rPr>
      <t>480</t>
    </r>
    <r>
      <rPr>
        <sz val="12"/>
        <rFont val="宋体"/>
        <charset val="0"/>
      </rPr>
      <t>㎡；新建药浴池一做</t>
    </r>
    <r>
      <rPr>
        <sz val="12"/>
        <rFont val="Times New Roman"/>
        <charset val="0"/>
      </rPr>
      <t>26</t>
    </r>
    <r>
      <rPr>
        <sz val="12"/>
        <rFont val="宋体"/>
        <charset val="0"/>
      </rPr>
      <t>㎡；配套砖围墙</t>
    </r>
    <r>
      <rPr>
        <sz val="12"/>
        <rFont val="Times New Roman"/>
        <charset val="0"/>
      </rPr>
      <t>2294.73</t>
    </r>
    <r>
      <rPr>
        <sz val="12"/>
        <rFont val="宋体"/>
        <charset val="0"/>
      </rPr>
      <t>米，围墙高度</t>
    </r>
    <r>
      <rPr>
        <sz val="12"/>
        <rFont val="Times New Roman"/>
        <charset val="0"/>
      </rPr>
      <t>2.4</t>
    </r>
    <r>
      <rPr>
        <sz val="12"/>
        <rFont val="宋体"/>
        <charset val="0"/>
      </rPr>
      <t>米、室外硬化</t>
    </r>
    <r>
      <rPr>
        <sz val="12"/>
        <rFont val="Times New Roman"/>
        <charset val="0"/>
      </rPr>
      <t>1800</t>
    </r>
    <r>
      <rPr>
        <sz val="12"/>
        <rFont val="宋体"/>
        <charset val="0"/>
      </rPr>
      <t>米，</t>
    </r>
    <r>
      <rPr>
        <sz val="12"/>
        <rFont val="Times New Roman"/>
        <charset val="0"/>
      </rPr>
      <t>630KVN</t>
    </r>
    <r>
      <rPr>
        <sz val="12"/>
        <rFont val="宋体"/>
        <charset val="0"/>
      </rPr>
      <t>箱变低压配电柜</t>
    </r>
    <r>
      <rPr>
        <sz val="12"/>
        <rFont val="Times New Roman"/>
        <charset val="0"/>
      </rPr>
      <t>2</t>
    </r>
    <r>
      <rPr>
        <sz val="12"/>
        <rFont val="宋体"/>
        <charset val="0"/>
      </rPr>
      <t>套。</t>
    </r>
  </si>
  <si>
    <t>栋</t>
  </si>
  <si>
    <t>积极推进标准化规模养殖，不断提升肉羊养殖良种化水平，提升肉羊个体生产能力，大力发展舍饲半舍饲养殖方式，加强棚圈等饲养设施建设，做大做强肉羊屠宰加工龙头企业，提升肉品冷链物流配送能力，实现产加销对接，提高羊肉供应保障能力和质量安全水平。以市场为导向，优化提升农业结构，推动粮经草统筹、农林牧结合、种养加一体、一二三产业融合发展，突出稳粮、减棉、强牧、优果、上特色，推动传统畜牧业加快转变生产方式，做强现代畜牧业。</t>
  </si>
  <si>
    <t>MF-2023-04</t>
  </si>
  <si>
    <r>
      <rPr>
        <sz val="12"/>
        <rFont val="宋体"/>
        <charset val="0"/>
      </rPr>
      <t>民丰县</t>
    </r>
    <r>
      <rPr>
        <sz val="14"/>
        <rFont val="宋体"/>
        <charset val="0"/>
        <scheme val="major"/>
      </rPr>
      <t>2023</t>
    </r>
    <r>
      <rPr>
        <sz val="14"/>
        <rFont val="宋体"/>
        <charset val="134"/>
        <scheme val="major"/>
      </rPr>
      <t>年粮食产能提升项目萨勒吾则克乡片区场外水利工程</t>
    </r>
  </si>
  <si>
    <t>林草基地建设</t>
  </si>
  <si>
    <t>新建</t>
  </si>
  <si>
    <t>2023.03-2023.08</t>
  </si>
  <si>
    <t>萨勒吾则克乡</t>
  </si>
  <si>
    <t>民丰县农村饮水安全服务中心</t>
  </si>
  <si>
    <r>
      <rPr>
        <sz val="12"/>
        <color theme="1"/>
        <rFont val="仿宋_GB2312"/>
        <charset val="134"/>
      </rPr>
      <t>由引水工程、沉沙调节池工程、灌区输水管三部分组成，并配套相关附属工程。引水工程包括新建引水闸1座、预沉池1座（总容积6.83万m</t>
    </r>
    <r>
      <rPr>
        <sz val="12"/>
        <color theme="1"/>
        <rFont val="宋体"/>
        <charset val="134"/>
      </rPr>
      <t>³</t>
    </r>
    <r>
      <rPr>
        <sz val="12"/>
        <color theme="1"/>
        <rFont val="仿宋_GB2312"/>
        <charset val="134"/>
      </rPr>
      <t>），新建引水渠2.08km；新建沉砂池1座（总容积386万m3）、输水管5.6km，配套建筑物62座。</t>
    </r>
  </si>
  <si>
    <t>亩</t>
  </si>
  <si>
    <t>项目建设后，有利于叶亦克乡发展养殖业，解决饲草料短缺的问题。产权归属村委会，壮大村集体经济。</t>
  </si>
  <si>
    <t>已发布招标公千</t>
  </si>
  <si>
    <t>MF-2023-05</t>
  </si>
  <si>
    <t>民丰县小额信贷贷款贴息项目</t>
  </si>
  <si>
    <t>小额信贷贴息</t>
  </si>
  <si>
    <t>2023.01-2023.12</t>
  </si>
  <si>
    <t>民丰县</t>
  </si>
  <si>
    <t>对脱贫户、监测对象扶贫小额信贷进行贴息</t>
  </si>
  <si>
    <t>户</t>
  </si>
  <si>
    <t>减轻脱贫户、三类户还贷压力，促进发展生产提高家庭收入</t>
  </si>
  <si>
    <t>MF-2023-06</t>
  </si>
  <si>
    <t>民丰县项目管理费</t>
  </si>
  <si>
    <t>项目管理费</t>
  </si>
  <si>
    <t>乡村振兴局</t>
  </si>
  <si>
    <t>项目管理费主要用于项目前期设计，评审，招标，监理等与项目管理相关的支出</t>
  </si>
  <si>
    <t>梅飞</t>
  </si>
  <si>
    <t>进一步规范项目建设和项目顺利实施</t>
  </si>
  <si>
    <t>MF-2023-07</t>
  </si>
  <si>
    <r>
      <rPr>
        <sz val="12"/>
        <rFont val="宋体"/>
        <charset val="134"/>
      </rPr>
      <t>民丰县萨勒吾则克乡</t>
    </r>
    <r>
      <rPr>
        <sz val="12"/>
        <rFont val="Times New Roman"/>
        <charset val="134"/>
      </rPr>
      <t>-G216</t>
    </r>
    <r>
      <rPr>
        <sz val="12"/>
        <rFont val="宋体"/>
        <charset val="134"/>
      </rPr>
      <t>线道路建设工程</t>
    </r>
  </si>
  <si>
    <t>乡村建设行动</t>
  </si>
  <si>
    <t>农村道路建设</t>
  </si>
  <si>
    <t>交通运输局</t>
  </si>
  <si>
    <t>修建四级农村公路4.151km。路基宽度为7.5米、6.5米。路面宽度为7.0米、6.0米。</t>
  </si>
  <si>
    <r>
      <rPr>
        <sz val="12"/>
        <rFont val="宋体"/>
        <charset val="134"/>
      </rPr>
      <t>艾散江</t>
    </r>
    <r>
      <rPr>
        <sz val="12"/>
        <rFont val="Times New Roman"/>
        <charset val="134"/>
      </rPr>
      <t>·</t>
    </r>
    <r>
      <rPr>
        <sz val="12"/>
        <rFont val="宋体"/>
        <charset val="134"/>
      </rPr>
      <t>麦提</t>
    </r>
    <r>
      <rPr>
        <sz val="12"/>
        <rFont val="Times New Roman"/>
        <charset val="134"/>
      </rPr>
      <t xml:space="preserve"> </t>
    </r>
    <r>
      <rPr>
        <sz val="12"/>
        <rFont val="宋体"/>
        <charset val="134"/>
      </rPr>
      <t>玉素普</t>
    </r>
  </si>
  <si>
    <t>通过项目建设，可改善项目区生产生活条件</t>
  </si>
  <si>
    <t>MF-2023-08</t>
  </si>
  <si>
    <t>民丰县雨露计划项目</t>
  </si>
  <si>
    <t>巩固三保障成果</t>
  </si>
  <si>
    <r>
      <rPr>
        <sz val="12"/>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</si>
  <si>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t>教育和科学技术局</t>
  </si>
  <si>
    <r>
      <rPr>
        <sz val="12"/>
        <rFont val="宋体"/>
        <charset val="134"/>
      </rPr>
      <t>补助对象及标准：</t>
    </r>
    <r>
      <rPr>
        <sz val="12"/>
        <rFont val="Times New Roman"/>
        <charset val="134"/>
      </rPr>
      <t>“</t>
    </r>
    <r>
      <rPr>
        <sz val="12"/>
        <rFont val="宋体"/>
        <charset val="134"/>
      </rPr>
      <t>雨露计划</t>
    </r>
    <r>
      <rPr>
        <sz val="12"/>
        <rFont val="Times New Roman"/>
        <charset val="134"/>
      </rPr>
      <t>”</t>
    </r>
    <r>
      <rPr>
        <sz val="12"/>
        <rFont val="宋体"/>
        <charset val="134"/>
      </rPr>
      <t>补助资金的扶持对象为全县在校就读教育部认定的中、高等职业教育学籍管理系统注册正式学籍的中等职业教育（包括普通中专、成人中专、职业高中、技工院校）、高等职业教育的建档立卡贫脱贫户及监测对象家庭子女，补助标准为每人每学年给予</t>
    </r>
    <r>
      <rPr>
        <sz val="12"/>
        <rFont val="Times New Roman"/>
        <charset val="134"/>
      </rPr>
      <t>3000</t>
    </r>
    <r>
      <rPr>
        <sz val="12"/>
        <rFont val="宋体"/>
        <charset val="134"/>
      </rPr>
      <t>元的扶贫资金助学补助。补助人数：预计补助中职、高职在校生约</t>
    </r>
    <r>
      <rPr>
        <sz val="12"/>
        <rFont val="Times New Roman"/>
        <charset val="134"/>
      </rPr>
      <t>664</t>
    </r>
    <r>
      <rPr>
        <sz val="12"/>
        <rFont val="宋体"/>
        <charset val="134"/>
      </rPr>
      <t>名。</t>
    </r>
  </si>
  <si>
    <t>名</t>
  </si>
  <si>
    <t>艾则孜·麦提赛伊迪</t>
  </si>
  <si>
    <t>解决脱贫户及监测对象家庭子女就学困难，培养技术人才，从而提高当地知识文化水平，提高就业率。</t>
  </si>
  <si>
    <t>MF-2023-09</t>
  </si>
  <si>
    <t>民丰县边销茶入户项目</t>
  </si>
  <si>
    <t>其他</t>
  </si>
  <si>
    <t>民宗局</t>
  </si>
  <si>
    <r>
      <rPr>
        <sz val="12"/>
        <rFont val="宋体"/>
        <charset val="134"/>
      </rPr>
      <t>采购低氟</t>
    </r>
    <r>
      <rPr>
        <sz val="12"/>
        <rFont val="Times New Roman"/>
        <charset val="134"/>
      </rPr>
      <t>“</t>
    </r>
    <r>
      <rPr>
        <sz val="12"/>
        <rFont val="宋体"/>
        <charset val="134"/>
      </rPr>
      <t>边销茶</t>
    </r>
    <r>
      <rPr>
        <sz val="12"/>
        <rFont val="Times New Roman"/>
        <charset val="134"/>
      </rPr>
      <t>”</t>
    </r>
    <r>
      <rPr>
        <sz val="12"/>
        <rFont val="宋体"/>
        <charset val="134"/>
      </rPr>
      <t>以慰问的方式发放全县脱贫户及监测户等困难群众</t>
    </r>
    <r>
      <rPr>
        <sz val="12"/>
        <rFont val="Times New Roman"/>
        <charset val="134"/>
      </rPr>
      <t>5147</t>
    </r>
    <r>
      <rPr>
        <sz val="12"/>
        <rFont val="宋体"/>
        <charset val="134"/>
      </rPr>
      <t>户，每户</t>
    </r>
    <r>
      <rPr>
        <sz val="12"/>
        <rFont val="Times New Roman"/>
        <charset val="134"/>
      </rPr>
      <t>2</t>
    </r>
    <r>
      <rPr>
        <sz val="12"/>
        <rFont val="宋体"/>
        <charset val="134"/>
      </rPr>
      <t>公斤</t>
    </r>
  </si>
  <si>
    <r>
      <rPr>
        <sz val="12"/>
        <rFont val="宋体"/>
        <charset val="134"/>
      </rPr>
      <t>阿卜杜巴克</t>
    </r>
    <r>
      <rPr>
        <sz val="12"/>
        <rFont val="Times New Roman"/>
        <charset val="134"/>
      </rPr>
      <t>·</t>
    </r>
    <r>
      <rPr>
        <sz val="12"/>
        <rFont val="宋体"/>
        <charset val="134"/>
      </rPr>
      <t>如同则</t>
    </r>
  </si>
  <si>
    <t>通过项目建设，推广低氟边销茶，引导健康饮茶，改善贫困户的生活和健康条件</t>
  </si>
  <si>
    <t>MF-2023-10</t>
  </si>
  <si>
    <t>民丰县脱贫户、三类户安置公益性岗位项目</t>
  </si>
  <si>
    <t>就业项目</t>
  </si>
  <si>
    <t>公益性岗位</t>
  </si>
  <si>
    <t>各乡镇（村）、祥民街道（社区）</t>
  </si>
  <si>
    <t>民丰县人力资源和社会保障局</t>
  </si>
  <si>
    <t>为217名脱贫户中弱劳动力、半劳动力和存在返贫风险人员设立公益性岗位，每人每月补助1540元。</t>
  </si>
  <si>
    <t>人</t>
  </si>
  <si>
    <t>冯真宝</t>
  </si>
  <si>
    <t>为认真贯彻疫情要防住、经济要发展、社会要稳定重大决策部署，统筹推进拓展脱贫攻坚成果同乡村振兴有效衔接，深入实施就业优先战略，以就业政策为抓手，妥善处理脱贫弱劳动力和存在返贫风险的脱贫户就业问题，做好人员兜底工作，根据地区人力资源和社会保障局相关工作要求，安置各乡镇、街道辖区内脱贫劳动力中弱劳动力和有返贫风险的人员217名，其中尼雅镇30人，尼雅乡9人，若克雅乡56人，萨勒吾则克乡79人，叶亦克乡21人，安迪尔乡14人，亚瓦通古孜乡5人，祥民街道3人。每人每月补助1540元，补助一年。</t>
  </si>
  <si>
    <t>MF-2023-11</t>
  </si>
  <si>
    <t>和田地区民丰县尼雅镇兰帕村示范村项目（改造提升）</t>
  </si>
  <si>
    <t>农村基础设施（含产业配套基础设施）</t>
  </si>
  <si>
    <t>2023 .02—2023.08</t>
  </si>
  <si>
    <t>尼雅镇兰帕村</t>
  </si>
  <si>
    <t>尼雅镇人民政府</t>
  </si>
  <si>
    <t>兰帕村319户污水主管网到户外配套，共计8200米，检查井462座,φ1000mm圆型混凝土砌块，以及道路拆除与恢复工程，贫困户监测户通户；公共设施采购：垃圾清运车3辆、洒水车1辆、小型电动垃圾清扫车6辆。</t>
  </si>
  <si>
    <t>地区生态环境局民丰县分局</t>
  </si>
  <si>
    <t>苏迪耶·多来提尼亚孜</t>
  </si>
  <si>
    <t>本项目的建设不仅解决了当地群众生活购物需求，还对促进当地经济发展起到积极重要的作用，为进一步提升民丰县各村镇的城市整体形象做出一定的贡献，项目的建设具有显著的经济、社会效益。</t>
  </si>
  <si>
    <t>MF-2023-12</t>
  </si>
  <si>
    <t>和田地区民丰县尼雅镇兰帕村示范村项目（土地碎片化治理）</t>
  </si>
  <si>
    <t>项目平整尼雅镇兰帕村2个地块，平整总面积为87126.9m²，约折合130亩，新建斗渠 1350m，节制分水闸23座，圆管涵7座。</t>
  </si>
  <si>
    <t>通过项目建设，提升农业种植技能，采取租赁的方式壮大村集体经济</t>
  </si>
  <si>
    <t>MF-2023-14</t>
  </si>
  <si>
    <t>民丰县尼雅镇农村污水处理项目</t>
  </si>
  <si>
    <t>农村污水治理</t>
  </si>
  <si>
    <t>2023.03-2023.09</t>
  </si>
  <si>
    <t>新建排水管网8.62km，主要为户外污水管，其管径 DN200~DN300，检查井 302 座。其中管径为 DN200的HDPE 双壁波纹管 6862m，DN300的 HDPE 双壁波纹管 1370m，DN200 聚烯 PE100 管 270m，DN300 聚乙烯PE100管120m。</t>
  </si>
  <si>
    <t>衔接资金、地债</t>
  </si>
  <si>
    <r>
      <rPr>
        <sz val="12"/>
        <rFont val="宋体"/>
        <charset val="134"/>
      </rPr>
      <t>实施兰帕村污水处理项目可以很好的解决农村生活污水和环境污染突出问题，着力解决了农村</t>
    </r>
    <r>
      <rPr>
        <sz val="12"/>
        <rFont val="Times New Roman"/>
        <charset val="134"/>
      </rPr>
      <t>“</t>
    </r>
    <r>
      <rPr>
        <sz val="12"/>
        <rFont val="宋体"/>
        <charset val="134"/>
      </rPr>
      <t>脏乱差</t>
    </r>
    <r>
      <rPr>
        <sz val="12"/>
        <rFont val="Times New Roman"/>
        <charset val="134"/>
      </rPr>
      <t>”</t>
    </r>
    <r>
      <rPr>
        <sz val="12"/>
        <rFont val="宋体"/>
        <charset val="134"/>
      </rPr>
      <t>的现象，有利于群众身体健康，推动农村可持续发展，加快推进农村生态环境和人居环境建设，为推动乡村振兴示范村建设起到了很好的引领作用，受益户</t>
    </r>
    <r>
      <rPr>
        <sz val="12"/>
        <rFont val="Times New Roman"/>
        <charset val="134"/>
      </rPr>
      <t>278</t>
    </r>
    <r>
      <rPr>
        <sz val="12"/>
        <rFont val="宋体"/>
        <charset val="134"/>
      </rPr>
      <t>户</t>
    </r>
  </si>
  <si>
    <t>MF-2023-15</t>
  </si>
  <si>
    <t>民丰县叶亦克乡孵化园项目（二期）</t>
  </si>
  <si>
    <t>产业园</t>
  </si>
  <si>
    <t>2023.03-2023.06</t>
  </si>
  <si>
    <t>叶亦克乡人民政府</t>
  </si>
  <si>
    <t>地坪硬化8880m²（130厚C25混凝土路面），室外电力电缆903m（YJV22-1kV-4x120型电缆758米，YJV22-1kV-4x35 型电缆145米，BV-3*4型电缆100米），室外壁灯8盏；购置315KVA箱式变压器1台。</t>
  </si>
  <si>
    <t>有效解决农村富余劳动力，促进农民群众增收致富。积极发展，是富民小区农民产业增收的一条有效途径，标准化建设，实行标准化生产，创造了良好的孵化园商品经济环境。有利于增强农民群众致富增收的意识。该项目的建设，大量的劳务用工将辐射周边村乡，树立积极向上的社会氛围，做好经济发展的风向标。通过实施孵化园建设，并提升公共服务水平，推进城乡统筹发展，促进乡村文明和谐稳定。随着农民经济的发展，村民收入水平的不断提高，对生活质量的要求也与日俱增，其中环境质量改善和提高是提高生活质量是最主要内容。</t>
  </si>
  <si>
    <t>MF-2023-16</t>
  </si>
  <si>
    <t>民丰县叶亦克乡特色养殖基地建设项目（二期）</t>
  </si>
  <si>
    <t>建设规模：新建混凝土道路1026m，新建消毒池1座，地坪硬化1200㎡。建设内容：新建混凝土道路240米，道路宽度为6米（120厚C25混凝土路面）；新建混凝土道路786米，道路宽度为4米（120厚C25混凝土路面）。附属配套工程：新建消毒池1座（150厚C25混凝土池底及池壁），尺寸4m*6m*0.2m(宽*长*深)；地坪硬化1200 ㎡（120厚C25混凝土路面）。</t>
  </si>
  <si>
    <t>补齐叶亦克乡特色养殖基地生产短板，便利生产活动。</t>
  </si>
  <si>
    <t>MF-2023-17</t>
  </si>
  <si>
    <t>叶亦克乡富民小区养殖区建设项目（二期）</t>
  </si>
  <si>
    <t>建设规模：对叶亦克乡富民小区养殖区20栋圈舍进行配套设施进行建设道路硬化（砂石料）、新建一座干草棚（门式钢架结构）。建设内容：新建干草棚一座，建筑类别：单层农业建筑，建筑基底面积：400.81方米，总建筑面积：400.81方米，建筑高度：4.65米（至檐口），地上一层，主要结构形式：门式钢架结构，主要使用功能：草料堆放，耐火等级：二级，抗震设防烈度：7度；附属配套工程：新建砂石料路面（6米宽；80厚级配砂砾压实300厚戈壁土分两层夯实）5100米，新建砂石料路面（4米宽；80厚级配砂砾压实300厚戈壁土分两层夯实）1900米。</t>
  </si>
  <si>
    <t>补齐叶亦克乡富民小区养殖区28东圈舍生产短板，便利生产活动。</t>
  </si>
  <si>
    <t>MF-2023-18</t>
  </si>
  <si>
    <t>和田地区民丰县胜利水库生态环境治理工程</t>
  </si>
  <si>
    <t>若克雅乡</t>
  </si>
  <si>
    <t>对胜利水库库盘外侧清淤及土地整治68040m³；新建预沉池1座，边坡采用现浇混凝土板防渗，新建挡水堰1座，出水涵洞1座；水库周边砂砾石巡查道路2.2km。</t>
  </si>
  <si>
    <r>
      <rPr>
        <sz val="12"/>
        <rFont val="宋体"/>
        <charset val="134"/>
      </rPr>
      <t>项目的实施可为为灌区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t>
    </r>
    <r>
      <rPr>
        <sz val="12"/>
        <rFont val="Times New Roman"/>
        <charset val="134"/>
      </rPr>
      <t xml:space="preserve"> </t>
    </r>
  </si>
  <si>
    <t>MF-2023-19</t>
  </si>
  <si>
    <t>和田地区民丰县三乡一镇水厂供水保障工程</t>
  </si>
  <si>
    <t>农村供水保障设施建设</t>
  </si>
  <si>
    <t>尼雅镇、尼雅乡、若克雅乡、萨勒吾则克乡</t>
  </si>
  <si>
    <t>在三乡一镇水厂新建水处理设备厂房（框架结构，彩钢屋顶，净高6m）+设备间（框架结构）合建共572.12㎡，巡查路（砂砾石道路，路面宽4m）584m，场内地坪硬化1734㎡，原预沉池周边场地整治平整2336㎡，1000m³清水池1座，各类阀门井17座，电气及自动化控制设备一套。</t>
  </si>
  <si>
    <t xml:space="preserve">项目的实施可为为灌区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 </t>
  </si>
  <si>
    <t>MF-2023-21</t>
  </si>
  <si>
    <t>民丰县萨勒吾则克乡农村生活污水治理工程（二期）</t>
  </si>
  <si>
    <t>祥和村、喀拉墩村、巴格其村、乌塘村、古勒巴格村、萨热依村、兴平村</t>
  </si>
  <si>
    <t>萨勒吾则克乡人民政府</t>
  </si>
  <si>
    <t>在民丰县萨勒吾则克乡巴格其村、喀拉墩村、古勒巴格村、萨热依村、 祥合村、兴平村、乌塘村七个村建设生活污水管网，污水管网起始点为农 户庭院，终点至市政排水主管网，最终排入每个村的污水处理站处理。其 中巴格其村新建 HDPE 双壁波纹管排水管（dn225）长度 4290.1m、PE100 排 水管（dn160）长度 1361.4m、塑料成品检查井（∅ 1250）155 个；喀拉墩 村新建 HDPE 双壁波纹管排水管（dn225）长度 2270.1m、PE100 排水管（dn160） 长度 930.6m、塑料成品检查井（∅ 1250）83 个；古勒巴格村新建 HDPE 双 壁波纹管排水管（dn225）长度 1365.7m、PE100 排水管（dn160）长度 1366.6m、 塑料成品检查井（∅ 1250）60 个；萨热依村新建 HDPE 双壁波纹管排水管 （dn225）长度 373.2m、PE100 排水管（dn160）长度 1727.2m、塑料成品检 查井（∅ 1250）19 个；祥合村新建 HDPE 双壁波纹管排水管（dn225）长度 1452.7m、PE100 排水管（dn160）长度 1597.5m、塑料成品检查井（∅ 1250） 60 个；兴平村新建 HDPE 双壁波纹管排水管（dn225）长度 1093m、PE100 排 水管（dn160）长度 2671.4m、塑料成品检查井（∅ 1250）52 个；乌塘村新 建 HDPE 双壁波纹管排水管（dn225）长度 1458.2m、PE100 排水管（dn160） 长度 332.5m、塑料成品检查井（∅ 1250）89 个。合计新建 HDPE 双壁波纹 管排水管（dn225）长度 12303m、PE100 排水管（dn160）长度 9987.2m、塑 料成品检查井（∅ 1250）518 个。同时对巴格其村、萨热依村、古勒巴格村、 喀拉墩村增加 14m 高水泥电杆 29 根，增加 JKLYJ-4*95 架空电力线路 1370m， 污水管网铺设过程导致拆除混凝土路面及恢复（C25 砼、150 厚）540m2，拆除围墙及恢复53m</t>
  </si>
  <si>
    <t>其他涉农整合</t>
  </si>
  <si>
    <r>
      <rPr>
        <sz val="12"/>
        <rFont val="宋体"/>
        <charset val="134"/>
      </rPr>
      <t>苏迪耶</t>
    </r>
    <r>
      <rPr>
        <sz val="12"/>
        <rFont val="Times New Roman"/>
        <charset val="134"/>
      </rPr>
      <t>·</t>
    </r>
    <r>
      <rPr>
        <sz val="12"/>
        <rFont val="宋体"/>
        <charset val="134"/>
      </rPr>
      <t>多来提尼亚孜</t>
    </r>
  </si>
  <si>
    <t>切实提升村容村貌，改善农村人居环境，改善群众生活质量，积极向新时代文明村靠拢，实现乡风文明。</t>
  </si>
  <si>
    <t>MF-2023-23</t>
  </si>
  <si>
    <t>和田地区民丰县其其汗河下游萨勒吾则克乡乌塘村段中小河流治理项目</t>
  </si>
  <si>
    <t>2023.03-2023.10</t>
  </si>
  <si>
    <t>萨勒吾则克乡乌塘村</t>
  </si>
  <si>
    <r>
      <rPr>
        <sz val="12"/>
        <rFont val="宋体"/>
        <charset val="134"/>
      </rPr>
      <t>建设防洪堤</t>
    </r>
    <r>
      <rPr>
        <sz val="12"/>
        <rFont val="Times New Roman"/>
        <charset val="134"/>
      </rPr>
      <t>7</t>
    </r>
    <r>
      <rPr>
        <sz val="12"/>
        <rFont val="宋体"/>
        <charset val="134"/>
      </rPr>
      <t>公里</t>
    </r>
  </si>
  <si>
    <t>MF-2023-24</t>
  </si>
  <si>
    <t>和田地区民丰县叶亦克河叶亦克村段中小河流治理项目</t>
  </si>
  <si>
    <t>叶亦克乡叶亦克村</t>
  </si>
  <si>
    <t>建设防洪堤3.66公里</t>
  </si>
  <si>
    <t>MF-2023-25</t>
  </si>
  <si>
    <t>新疆和田地区民丰县塔拉克勒格萨依塔力坎力克沟阿琪玛村段中小河流治理项目</t>
  </si>
  <si>
    <t>若克雅乡阿奇玛村</t>
  </si>
  <si>
    <t>建设防洪堤8公里</t>
  </si>
  <si>
    <t>MF-2023-26</t>
  </si>
  <si>
    <t>民丰县若克雅乡阿奇玛村生态治理建设项目</t>
  </si>
  <si>
    <t>小型农田水利建设</t>
  </si>
  <si>
    <t>2023.03-2024.01</t>
  </si>
  <si>
    <r>
      <rPr>
        <sz val="12"/>
        <rFont val="宋体"/>
        <charset val="134"/>
      </rPr>
      <t>新建防渗渠</t>
    </r>
    <r>
      <rPr>
        <sz val="12"/>
        <rFont val="Times New Roman"/>
        <charset val="134"/>
      </rPr>
      <t>4.5</t>
    </r>
    <r>
      <rPr>
        <sz val="12"/>
        <rFont val="宋体"/>
        <charset val="134"/>
      </rPr>
      <t>公里，原有防渗渠清淤、维修</t>
    </r>
    <r>
      <rPr>
        <sz val="12"/>
        <rFont val="Times New Roman"/>
        <charset val="134"/>
      </rPr>
      <t>4</t>
    </r>
    <r>
      <rPr>
        <sz val="12"/>
        <rFont val="宋体"/>
        <charset val="134"/>
      </rPr>
      <t>公里，新建道路</t>
    </r>
    <r>
      <rPr>
        <sz val="12"/>
        <rFont val="Times New Roman"/>
        <charset val="134"/>
      </rPr>
      <t>2.5</t>
    </r>
    <r>
      <rPr>
        <sz val="12"/>
        <rFont val="宋体"/>
        <charset val="134"/>
      </rPr>
      <t>公里，涵管</t>
    </r>
    <r>
      <rPr>
        <sz val="12"/>
        <rFont val="Times New Roman"/>
        <charset val="134"/>
      </rPr>
      <t>4</t>
    </r>
    <r>
      <rPr>
        <sz val="12"/>
        <rFont val="宋体"/>
        <charset val="134"/>
      </rPr>
      <t>个。</t>
    </r>
  </si>
  <si>
    <t>以工代赈资金</t>
  </si>
  <si>
    <t>预计带动当地群众务工人数（非人次）30人，其中：预计吸纳易地搬迁脱贫群众务工人数5人。</t>
  </si>
  <si>
    <t>MF-2023-27</t>
  </si>
  <si>
    <t>民丰县尼雅乡、尼雅镇管网供水保障工程（一期）</t>
  </si>
  <si>
    <t>尼雅乡、尼雅镇</t>
  </si>
  <si>
    <r>
      <rPr>
        <sz val="12"/>
        <rFont val="宋体"/>
        <charset val="134"/>
      </rPr>
      <t>对尼雅乡尼雅镇改造配水管网</t>
    </r>
    <r>
      <rPr>
        <sz val="12"/>
        <rFont val="Times New Roman"/>
        <charset val="134"/>
      </rPr>
      <t>DN200-63PE</t>
    </r>
    <r>
      <rPr>
        <sz val="12"/>
        <rFont val="宋体"/>
        <charset val="134"/>
      </rPr>
      <t>管共</t>
    </r>
    <r>
      <rPr>
        <sz val="12"/>
        <rFont val="Times New Roman"/>
        <charset val="134"/>
      </rPr>
      <t>18km</t>
    </r>
    <r>
      <rPr>
        <sz val="12"/>
        <rFont val="宋体"/>
        <charset val="134"/>
      </rPr>
      <t>。</t>
    </r>
  </si>
  <si>
    <t>巩固两不愁三保障成果</t>
  </si>
  <si>
    <t>MF-2023-28</t>
  </si>
  <si>
    <t>民丰县尼雅乡、尼雅镇管网供水保障工程（二期）</t>
  </si>
  <si>
    <r>
      <rPr>
        <sz val="12"/>
        <rFont val="宋体"/>
        <charset val="134"/>
      </rPr>
      <t>对尼雅乡尼雅镇改造配水管网</t>
    </r>
    <r>
      <rPr>
        <sz val="12"/>
        <rFont val="Times New Roman"/>
        <charset val="134"/>
      </rPr>
      <t>DN200-63PE</t>
    </r>
    <r>
      <rPr>
        <sz val="12"/>
        <rFont val="宋体"/>
        <charset val="134"/>
      </rPr>
      <t>管共</t>
    </r>
    <r>
      <rPr>
        <sz val="12"/>
        <rFont val="Times New Roman"/>
        <charset val="134"/>
      </rPr>
      <t>18.8km</t>
    </r>
    <r>
      <rPr>
        <sz val="12"/>
        <rFont val="宋体"/>
        <charset val="134"/>
      </rPr>
      <t>。</t>
    </r>
  </si>
  <si>
    <t>MF-2023-29</t>
  </si>
  <si>
    <t>民丰县尼雅乡、尼雅镇管网供水保障工程（三期）</t>
  </si>
  <si>
    <r>
      <rPr>
        <sz val="12"/>
        <rFont val="宋体"/>
        <charset val="134"/>
      </rPr>
      <t>对尼雅乡尼雅镇改造配水管网</t>
    </r>
    <r>
      <rPr>
        <sz val="12"/>
        <rFont val="Times New Roman"/>
        <charset val="134"/>
      </rPr>
      <t>DN200-63PE</t>
    </r>
    <r>
      <rPr>
        <sz val="12"/>
        <rFont val="宋体"/>
        <charset val="134"/>
      </rPr>
      <t>管共</t>
    </r>
    <r>
      <rPr>
        <sz val="12"/>
        <rFont val="Times New Roman"/>
        <charset val="134"/>
      </rPr>
      <t>16.2km</t>
    </r>
    <r>
      <rPr>
        <sz val="12"/>
        <rFont val="宋体"/>
        <charset val="134"/>
      </rPr>
      <t>，配套完善智能水表</t>
    </r>
    <r>
      <rPr>
        <sz val="12"/>
        <rFont val="Times New Roman"/>
        <charset val="134"/>
      </rPr>
      <t>649</t>
    </r>
    <r>
      <rPr>
        <sz val="12"/>
        <rFont val="宋体"/>
        <charset val="134"/>
      </rPr>
      <t>块。</t>
    </r>
  </si>
  <si>
    <t>MF-2023-30</t>
  </si>
  <si>
    <t>民丰县若克雅乡管网供水保障工程（一期）</t>
  </si>
  <si>
    <t>对若克雅乡改造配水管网DN200-63PE管共15.2km。</t>
  </si>
  <si>
    <t>MF-2023-37</t>
  </si>
  <si>
    <t>民丰县尼雅乡光明村庭院改造项目（二期）</t>
  </si>
  <si>
    <t>人居环境整治</t>
  </si>
  <si>
    <t>尼雅乡光明村</t>
  </si>
  <si>
    <t>尼雅乡人民政府</t>
  </si>
  <si>
    <t>实施特色村寨改造及其他附属工程建设</t>
  </si>
  <si>
    <t>住房和城乡建设局</t>
  </si>
  <si>
    <t>雷勇</t>
  </si>
  <si>
    <t>通过该项目实施，将大幅提升村庄内部景观环境，从而进一步提升光明村的整体形象，提高居民的幸福指数和归属感有十分重要的意义</t>
  </si>
  <si>
    <t>MF-2023-20</t>
  </si>
  <si>
    <t>和田地区民丰县阿依塔克水厂供水保障工程</t>
  </si>
  <si>
    <t>叶亦克乡阿依塔克村</t>
  </si>
  <si>
    <t>新建水处理设备厂房（框架结构，彩钢屋顶，净高6m）232.98㎡，新增100m³/h一体化水处理设备1套。</t>
  </si>
  <si>
    <t>MF-2023-36</t>
  </si>
  <si>
    <t>民丰县尼雅乡幸福村乡村振兴示范村建设项目（产业设施配套）</t>
  </si>
  <si>
    <t>加工流通项目</t>
  </si>
  <si>
    <t>尼雅乡幸福村</t>
  </si>
  <si>
    <t>①新建农产品服务中心工程（2F，合计936平方米，每层468平方米）。②乡村柏油路两侧拓宽工程6625平方米。③电力线路迁移工程660米。④养殖区配套改造工程。⑤新建葡萄架工程（400米）。⑥林田水渠修缮工程（梯形渠800米，过路管涵50米）。⑦排水工程（管网550米）。</t>
  </si>
  <si>
    <t>建设以尼雅湾水系为依托的民俗风景融合创新街区，以“尼雅驿站”为主题，突出“凸显 特色、创业就业、文旅融合”，围绕“以文促旅、以旅为媒、以旅兴业、以业兴村” 思路，秉 持 “一街一设计、一景一特色”理念，以“西域风情民宿、 和田特色餐饮、”为重点，持续优化环境、 提升业态、完 善功能、丰富内涵，将尼雅乡幸福村打造成为乡村旅游新地标、乡村振兴示范点。</t>
  </si>
  <si>
    <t>MF-2023-22</t>
  </si>
  <si>
    <t>民丰县尼雅乡农村污水处理项目（二期）</t>
  </si>
  <si>
    <t>尼雅乡托皮村、团结村、先锋村</t>
  </si>
  <si>
    <r>
      <rPr>
        <sz val="12"/>
        <rFont val="宋体"/>
        <charset val="134"/>
      </rPr>
      <t>新建排水管道合计</t>
    </r>
    <r>
      <rPr>
        <sz val="12"/>
        <rFont val="Times New Roman"/>
        <charset val="134"/>
      </rPr>
      <t>59150m</t>
    </r>
    <r>
      <rPr>
        <sz val="12"/>
        <rFont val="宋体"/>
        <charset val="134"/>
      </rPr>
      <t>，其中新建</t>
    </r>
    <r>
      <rPr>
        <sz val="12"/>
        <rFont val="Times New Roman"/>
        <charset val="134"/>
      </rPr>
      <t>d200</t>
    </r>
    <r>
      <rPr>
        <sz val="12"/>
        <rFont val="宋体"/>
        <charset val="134"/>
      </rPr>
      <t>的</t>
    </r>
    <r>
      <rPr>
        <sz val="12"/>
        <rFont val="Times New Roman"/>
        <charset val="134"/>
      </rPr>
      <t>HDPE</t>
    </r>
    <r>
      <rPr>
        <sz val="12"/>
        <rFont val="宋体"/>
        <charset val="134"/>
      </rPr>
      <t>双壁波纹管</t>
    </r>
    <r>
      <rPr>
        <sz val="12"/>
        <rFont val="Times New Roman"/>
        <charset val="134"/>
      </rPr>
      <t>13050m</t>
    </r>
    <r>
      <rPr>
        <sz val="12"/>
        <rFont val="宋体"/>
        <charset val="134"/>
      </rPr>
      <t>，新建</t>
    </r>
    <r>
      <rPr>
        <sz val="12"/>
        <rFont val="Times New Roman"/>
        <charset val="134"/>
      </rPr>
      <t>d300</t>
    </r>
    <r>
      <rPr>
        <sz val="12"/>
        <rFont val="宋体"/>
        <charset val="134"/>
      </rPr>
      <t>的</t>
    </r>
    <r>
      <rPr>
        <sz val="12"/>
        <rFont val="Times New Roman"/>
        <charset val="134"/>
      </rPr>
      <t>HDPE</t>
    </r>
    <r>
      <rPr>
        <sz val="12"/>
        <rFont val="宋体"/>
        <charset val="134"/>
      </rPr>
      <t>双壁波纹管</t>
    </r>
    <r>
      <rPr>
        <sz val="12"/>
        <rFont val="Times New Roman"/>
        <charset val="134"/>
      </rPr>
      <t>26100m</t>
    </r>
    <r>
      <rPr>
        <sz val="12"/>
        <rFont val="宋体"/>
        <charset val="134"/>
      </rPr>
      <t>，新建</t>
    </r>
    <r>
      <rPr>
        <sz val="12"/>
        <rFont val="Times New Roman"/>
        <charset val="134"/>
      </rPr>
      <t>d100</t>
    </r>
    <r>
      <rPr>
        <sz val="12"/>
        <rFont val="宋体"/>
        <charset val="134"/>
      </rPr>
      <t>的</t>
    </r>
    <r>
      <rPr>
        <sz val="12"/>
        <rFont val="Times New Roman"/>
        <charset val="134"/>
      </rPr>
      <t>UPVC</t>
    </r>
    <r>
      <rPr>
        <sz val="12"/>
        <rFont val="宋体"/>
        <charset val="134"/>
      </rPr>
      <t>出户管</t>
    </r>
    <r>
      <rPr>
        <sz val="12"/>
        <rFont val="Times New Roman"/>
        <charset val="134"/>
      </rPr>
      <t>20000m</t>
    </r>
    <r>
      <rPr>
        <sz val="12"/>
        <rFont val="宋体"/>
        <charset val="134"/>
      </rPr>
      <t>。新建</t>
    </r>
    <r>
      <rPr>
        <sz val="12"/>
        <rFont val="Times New Roman"/>
        <charset val="134"/>
      </rPr>
      <t>Φ1250</t>
    </r>
    <r>
      <rPr>
        <sz val="12"/>
        <rFont val="宋体"/>
        <charset val="134"/>
      </rPr>
      <t>砌块排水检查井</t>
    </r>
    <r>
      <rPr>
        <sz val="12"/>
        <rFont val="Times New Roman"/>
        <charset val="134"/>
      </rPr>
      <t>1305</t>
    </r>
    <r>
      <rPr>
        <sz val="12"/>
        <rFont val="宋体"/>
        <charset val="134"/>
      </rPr>
      <t>座。提升泵井</t>
    </r>
    <r>
      <rPr>
        <sz val="12"/>
        <rFont val="Times New Roman"/>
        <charset val="134"/>
      </rPr>
      <t>4</t>
    </r>
    <r>
      <rPr>
        <sz val="12"/>
        <rFont val="宋体"/>
        <charset val="134"/>
      </rPr>
      <t>座。</t>
    </r>
  </si>
  <si>
    <r>
      <rPr>
        <sz val="12"/>
        <rFont val="Times New Roman"/>
        <charset val="134"/>
      </rPr>
      <t>1</t>
    </r>
    <r>
      <rPr>
        <sz val="12"/>
        <rFont val="宋体"/>
        <charset val="134"/>
      </rPr>
      <t>）本工程的建设，保护了乡、镇地下水环境，改善了各村庄的生态环境和投资环境。</t>
    </r>
    <r>
      <rPr>
        <sz val="12"/>
        <rFont val="Times New Roman"/>
        <charset val="134"/>
      </rPr>
      <t xml:space="preserve"> </t>
    </r>
    <r>
      <rPr>
        <sz val="12"/>
        <rFont val="宋体"/>
        <charset val="134"/>
      </rPr>
      <t>（</t>
    </r>
    <r>
      <rPr>
        <sz val="12"/>
        <rFont val="Times New Roman"/>
        <charset val="134"/>
      </rPr>
      <t>2</t>
    </r>
    <r>
      <rPr>
        <sz val="12"/>
        <rFont val="宋体"/>
        <charset val="134"/>
      </rPr>
      <t>）保护环境效果显著，改善了居民的生活环境，同时也使农产品免受污染。</t>
    </r>
    <r>
      <rPr>
        <sz val="12"/>
        <rFont val="Times New Roman"/>
        <charset val="134"/>
      </rPr>
      <t xml:space="preserve">  </t>
    </r>
  </si>
  <si>
    <t>MF-2023-38</t>
  </si>
  <si>
    <t>民丰县尼雅乡幸福村乡村振兴示范村建设项目（基础设施）</t>
  </si>
  <si>
    <t>农村公共服务</t>
  </si>
  <si>
    <t>2023.04-2023.08</t>
  </si>
  <si>
    <r>
      <rPr>
        <sz val="11"/>
        <rFont val="宋体"/>
        <charset val="134"/>
      </rPr>
      <t>①公共照明采购及安装工程（新增电力路灯</t>
    </r>
    <r>
      <rPr>
        <sz val="11"/>
        <rFont val="Times New Roman"/>
        <charset val="134"/>
      </rPr>
      <t>275</t>
    </r>
    <r>
      <rPr>
        <sz val="11"/>
        <rFont val="宋体"/>
        <charset val="134"/>
      </rPr>
      <t>盏，</t>
    </r>
    <r>
      <rPr>
        <sz val="11"/>
        <rFont val="Times New Roman"/>
        <charset val="134"/>
      </rPr>
      <t>4</t>
    </r>
    <r>
      <rPr>
        <sz val="11"/>
        <rFont val="宋体"/>
        <charset val="134"/>
      </rPr>
      <t>座路灯控制变电箱，维修太阳能路灯</t>
    </r>
    <r>
      <rPr>
        <sz val="11"/>
        <rFont val="Times New Roman"/>
        <charset val="134"/>
      </rPr>
      <t>100</t>
    </r>
    <r>
      <rPr>
        <sz val="11"/>
        <rFont val="宋体"/>
        <charset val="134"/>
      </rPr>
      <t>盏）。②环卫设施采购（垃圾桶</t>
    </r>
    <r>
      <rPr>
        <sz val="11"/>
        <rFont val="Times New Roman"/>
        <charset val="134"/>
      </rPr>
      <t>350</t>
    </r>
    <r>
      <rPr>
        <sz val="11"/>
        <rFont val="宋体"/>
        <charset val="134"/>
      </rPr>
      <t>个，垃圾分类亭</t>
    </r>
    <r>
      <rPr>
        <sz val="11"/>
        <rFont val="Times New Roman"/>
        <charset val="134"/>
      </rPr>
      <t>18</t>
    </r>
    <r>
      <rPr>
        <sz val="11"/>
        <rFont val="宋体"/>
        <charset val="134"/>
      </rPr>
      <t>个，垃圾船</t>
    </r>
    <r>
      <rPr>
        <sz val="11"/>
        <rFont val="Times New Roman"/>
        <charset val="134"/>
      </rPr>
      <t>20</t>
    </r>
    <r>
      <rPr>
        <sz val="11"/>
        <rFont val="宋体"/>
        <charset val="134"/>
      </rPr>
      <t>个（配套压缩式垃圾车），压缩式垃圾车</t>
    </r>
    <r>
      <rPr>
        <sz val="11"/>
        <rFont val="Times New Roman"/>
        <charset val="134"/>
      </rPr>
      <t>2</t>
    </r>
    <r>
      <rPr>
        <sz val="11"/>
        <rFont val="宋体"/>
        <charset val="134"/>
      </rPr>
      <t>辆，洒水扫地车</t>
    </r>
    <r>
      <rPr>
        <sz val="11"/>
        <rFont val="Times New Roman"/>
        <charset val="134"/>
      </rPr>
      <t>2</t>
    </r>
    <r>
      <rPr>
        <sz val="11"/>
        <rFont val="宋体"/>
        <charset val="134"/>
      </rPr>
      <t>辆）。③巷道工程</t>
    </r>
    <r>
      <rPr>
        <sz val="11"/>
        <rFont val="Times New Roman"/>
        <charset val="134"/>
      </rPr>
      <t>31368</t>
    </r>
    <r>
      <rPr>
        <sz val="11"/>
        <rFont val="宋体"/>
        <charset val="134"/>
      </rPr>
      <t>平方米。④公共卫生间</t>
    </r>
    <r>
      <rPr>
        <sz val="11"/>
        <rFont val="Times New Roman"/>
        <charset val="134"/>
      </rPr>
      <t>1</t>
    </r>
    <r>
      <rPr>
        <sz val="11"/>
        <rFont val="宋体"/>
        <charset val="134"/>
      </rPr>
      <t>座，小巴扎</t>
    </r>
    <r>
      <rPr>
        <sz val="11"/>
        <rFont val="Times New Roman"/>
        <charset val="134"/>
      </rPr>
      <t>150</t>
    </r>
    <r>
      <rPr>
        <sz val="11"/>
        <rFont val="宋体"/>
        <charset val="134"/>
      </rPr>
      <t>平方米。</t>
    </r>
  </si>
  <si>
    <t>MF-2023-39</t>
  </si>
  <si>
    <r>
      <rPr>
        <sz val="10"/>
        <rFont val="宋体"/>
        <charset val="134"/>
      </rPr>
      <t>民丰县尼雅乡传统手工馕基地附属工程建设项目</t>
    </r>
  </si>
  <si>
    <t>尼雅乡先锋村</t>
  </si>
  <si>
    <r>
      <rPr>
        <sz val="10"/>
        <rFont val="宋体"/>
        <charset val="134"/>
      </rPr>
      <t>（</t>
    </r>
    <r>
      <rPr>
        <sz val="10"/>
        <rFont val="Times New Roman"/>
        <charset val="134"/>
      </rPr>
      <t>1</t>
    </r>
    <r>
      <rPr>
        <sz val="10"/>
        <rFont val="宋体"/>
        <charset val="134"/>
      </rPr>
      <t>）建筑及装饰装修工程包括：改造带形基础浇筑体积为</t>
    </r>
    <r>
      <rPr>
        <sz val="10"/>
        <rFont val="Times New Roman"/>
        <charset val="134"/>
      </rPr>
      <t xml:space="preserve"> 41.60m³</t>
    </r>
    <r>
      <rPr>
        <sz val="10"/>
        <rFont val="宋体"/>
        <charset val="134"/>
      </rPr>
      <t>，</t>
    </r>
    <r>
      <rPr>
        <sz val="10"/>
        <rFont val="Times New Roman"/>
        <charset val="134"/>
      </rPr>
      <t xml:space="preserve"> </t>
    </r>
    <r>
      <rPr>
        <sz val="10"/>
        <rFont val="宋体"/>
        <charset val="134"/>
      </rPr>
      <t>圈梁重新浇筑体积为</t>
    </r>
    <r>
      <rPr>
        <sz val="10"/>
        <rFont val="Times New Roman"/>
        <charset val="134"/>
      </rPr>
      <t xml:space="preserve"> 9.60m³ </t>
    </r>
    <r>
      <rPr>
        <sz val="10"/>
        <rFont val="宋体"/>
        <charset val="134"/>
      </rPr>
      <t>，现浇构件钢筋</t>
    </r>
    <r>
      <rPr>
        <sz val="10"/>
        <rFont val="Times New Roman"/>
        <charset val="134"/>
      </rPr>
      <t xml:space="preserve"> 3.2t</t>
    </r>
    <r>
      <rPr>
        <sz val="10"/>
        <rFont val="宋体"/>
        <charset val="134"/>
      </rPr>
      <t>，新增成品隔断墙板</t>
    </r>
    <r>
      <rPr>
        <sz val="10"/>
        <rFont val="Times New Roman"/>
        <charset val="134"/>
      </rPr>
      <t xml:space="preserve"> 142.50 </t>
    </r>
    <r>
      <rPr>
        <sz val="10"/>
        <rFont val="宋体"/>
        <charset val="134"/>
      </rPr>
      <t>㎡</t>
    </r>
    <r>
      <rPr>
        <sz val="10"/>
        <rFont val="Times New Roman"/>
        <charset val="134"/>
      </rPr>
      <t xml:space="preserve"> </t>
    </r>
    <r>
      <rPr>
        <sz val="10"/>
        <rFont val="宋体"/>
        <charset val="134"/>
      </rPr>
      <t>，新增踢脚线</t>
    </r>
    <r>
      <rPr>
        <sz val="10"/>
        <rFont val="Times New Roman"/>
        <charset val="134"/>
      </rPr>
      <t xml:space="preserve"> 282m</t>
    </r>
    <r>
      <rPr>
        <sz val="10"/>
        <rFont val="宋体"/>
        <charset val="134"/>
      </rPr>
      <t>，新增钢制防火门两扇，面积为</t>
    </r>
    <r>
      <rPr>
        <sz val="10"/>
        <rFont val="Times New Roman"/>
        <charset val="134"/>
      </rPr>
      <t>13.86</t>
    </r>
    <r>
      <rPr>
        <sz val="10"/>
        <rFont val="宋体"/>
        <charset val="134"/>
      </rPr>
      <t>㎡，新增抹灰面油漆墙面</t>
    </r>
    <r>
      <rPr>
        <sz val="10"/>
        <rFont val="Times New Roman"/>
        <charset val="134"/>
      </rPr>
      <t>968.42</t>
    </r>
    <r>
      <rPr>
        <sz val="10"/>
        <rFont val="宋体"/>
        <charset val="134"/>
      </rPr>
      <t>㎡，新增防盗门四扇，面积为</t>
    </r>
    <r>
      <rPr>
        <sz val="10"/>
        <rFont val="Times New Roman"/>
        <charset val="134"/>
      </rPr>
      <t>7.56</t>
    </r>
    <r>
      <rPr>
        <sz val="10"/>
        <rFont val="宋体"/>
        <charset val="134"/>
      </rPr>
      <t>㎡，</t>
    </r>
    <r>
      <rPr>
        <sz val="10"/>
        <rFont val="Times New Roman"/>
        <charset val="134"/>
      </rPr>
      <t xml:space="preserve"> </t>
    </r>
    <r>
      <rPr>
        <sz val="10"/>
        <rFont val="宋体"/>
        <charset val="134"/>
      </rPr>
      <t>新增全玻自由门两扇，面积为</t>
    </r>
    <r>
      <rPr>
        <sz val="10"/>
        <rFont val="Times New Roman"/>
        <charset val="134"/>
      </rPr>
      <t>4.14</t>
    </r>
    <r>
      <rPr>
        <sz val="10"/>
        <rFont val="宋体"/>
        <charset val="134"/>
      </rPr>
      <t>㎡，新增断桥铝合金隔热门两扇，面积为</t>
    </r>
    <r>
      <rPr>
        <sz val="10"/>
        <rFont val="Times New Roman"/>
        <charset val="134"/>
      </rPr>
      <t>21.6</t>
    </r>
    <r>
      <rPr>
        <sz val="10"/>
        <rFont val="宋体"/>
        <charset val="134"/>
      </rPr>
      <t>㎡，更换塑钢窗</t>
    </r>
    <r>
      <rPr>
        <sz val="10"/>
        <rFont val="Times New Roman"/>
        <charset val="134"/>
      </rPr>
      <t xml:space="preserve"> 4.32 </t>
    </r>
    <r>
      <rPr>
        <sz val="10"/>
        <rFont val="宋体"/>
        <charset val="134"/>
      </rPr>
      <t>㎡</t>
    </r>
    <r>
      <rPr>
        <sz val="10"/>
        <rFont val="Times New Roman"/>
        <charset val="134"/>
      </rPr>
      <t xml:space="preserve"> </t>
    </r>
    <r>
      <rPr>
        <sz val="10"/>
        <rFont val="宋体"/>
        <charset val="134"/>
      </rPr>
      <t>，新增大理石洗脸盆两个，面积为</t>
    </r>
    <r>
      <rPr>
        <sz val="10"/>
        <rFont val="Times New Roman"/>
        <charset val="134"/>
      </rPr>
      <t xml:space="preserve"> 1.5 </t>
    </r>
    <r>
      <rPr>
        <sz val="10"/>
        <rFont val="宋体"/>
        <charset val="134"/>
      </rPr>
      <t>㎡，新增铝合金玻璃隔断</t>
    </r>
    <r>
      <rPr>
        <sz val="10"/>
        <rFont val="Times New Roman"/>
        <charset val="134"/>
      </rPr>
      <t xml:space="preserve"> 94.20 </t>
    </r>
    <r>
      <rPr>
        <sz val="10"/>
        <rFont val="宋体"/>
        <charset val="134"/>
      </rPr>
      <t>㎡。新建硬化路面</t>
    </r>
    <r>
      <rPr>
        <sz val="10"/>
        <rFont val="Times New Roman"/>
        <charset val="134"/>
      </rPr>
      <t xml:space="preserve"> 442 </t>
    </r>
    <r>
      <rPr>
        <sz val="10"/>
        <rFont val="宋体"/>
        <charset val="134"/>
      </rPr>
      <t>㎡；</t>
    </r>
    <r>
      <rPr>
        <sz val="10"/>
        <rFont val="Times New Roman"/>
        <charset val="134"/>
      </rPr>
      <t xml:space="preserve"> </t>
    </r>
    <r>
      <rPr>
        <sz val="10"/>
        <rFont val="宋体"/>
        <charset val="134"/>
      </rPr>
      <t>新砌筑空心砖围墙长度为</t>
    </r>
    <r>
      <rPr>
        <sz val="10"/>
        <rFont val="Times New Roman"/>
        <charset val="134"/>
      </rPr>
      <t xml:space="preserve"> 177.88m</t>
    </r>
    <r>
      <rPr>
        <sz val="10"/>
        <rFont val="宋体"/>
        <charset val="134"/>
      </rPr>
      <t>，围墙高度</t>
    </r>
    <r>
      <rPr>
        <sz val="10"/>
        <rFont val="Times New Roman"/>
        <charset val="134"/>
      </rPr>
      <t xml:space="preserve"> 3.7m</t>
    </r>
    <r>
      <rPr>
        <sz val="10"/>
        <rFont val="宋体"/>
        <charset val="134"/>
      </rPr>
      <t>，新增块料墙面</t>
    </r>
    <r>
      <rPr>
        <sz val="10"/>
        <rFont val="Times New Roman"/>
        <charset val="134"/>
      </rPr>
      <t>105</t>
    </r>
    <r>
      <rPr>
        <sz val="10"/>
        <rFont val="宋体"/>
        <charset val="134"/>
      </rPr>
      <t>㎡，改造地面切除及恢复一项，改造地面漆恢复一项。</t>
    </r>
    <r>
      <rPr>
        <sz val="10"/>
        <rFont val="Times New Roman"/>
        <charset val="134"/>
      </rPr>
      <t xml:space="preserve">
</t>
    </r>
    <r>
      <rPr>
        <sz val="10"/>
        <rFont val="宋体"/>
        <charset val="134"/>
      </rPr>
      <t>（</t>
    </r>
    <r>
      <rPr>
        <sz val="10"/>
        <rFont val="Times New Roman"/>
        <charset val="134"/>
      </rPr>
      <t>2</t>
    </r>
    <r>
      <rPr>
        <sz val="10"/>
        <rFont val="宋体"/>
        <charset val="134"/>
      </rPr>
      <t>）电气设备安装工程包括：照明开关新增</t>
    </r>
    <r>
      <rPr>
        <sz val="10"/>
        <rFont val="Times New Roman"/>
        <charset val="134"/>
      </rPr>
      <t xml:space="preserve"> 3 </t>
    </r>
    <r>
      <rPr>
        <sz val="10"/>
        <rFont val="宋体"/>
        <charset val="134"/>
      </rPr>
      <t>个，插座新增</t>
    </r>
    <r>
      <rPr>
        <sz val="10"/>
        <rFont val="Times New Roman"/>
        <charset val="134"/>
      </rPr>
      <t xml:space="preserve"> 12 </t>
    </r>
    <r>
      <rPr>
        <sz val="10"/>
        <rFont val="宋体"/>
        <charset val="134"/>
      </rPr>
      <t>个，新增</t>
    </r>
    <r>
      <rPr>
        <sz val="10"/>
        <rFont val="Times New Roman"/>
        <charset val="134"/>
      </rPr>
      <t>DE110</t>
    </r>
    <r>
      <rPr>
        <sz val="10"/>
        <rFont val="宋体"/>
        <charset val="134"/>
      </rPr>
      <t>塑料穿线管</t>
    </r>
    <r>
      <rPr>
        <sz val="10"/>
        <rFont val="Times New Roman"/>
        <charset val="134"/>
      </rPr>
      <t xml:space="preserve"> 138m</t>
    </r>
    <r>
      <rPr>
        <sz val="10"/>
        <rFont val="宋体"/>
        <charset val="134"/>
      </rPr>
      <t>，新增电力线缆（</t>
    </r>
    <r>
      <rPr>
        <sz val="10"/>
        <rFont val="Times New Roman"/>
        <charset val="134"/>
      </rPr>
      <t>5*35</t>
    </r>
    <r>
      <rPr>
        <sz val="10"/>
        <rFont val="宋体"/>
        <charset val="134"/>
      </rPr>
      <t>）</t>
    </r>
    <r>
      <rPr>
        <sz val="10"/>
        <rFont val="Times New Roman"/>
        <charset val="134"/>
      </rPr>
      <t>70m</t>
    </r>
    <r>
      <rPr>
        <sz val="10"/>
        <rFont val="宋体"/>
        <charset val="134"/>
      </rPr>
      <t>，（</t>
    </r>
    <r>
      <rPr>
        <sz val="10"/>
        <rFont val="Times New Roman"/>
        <charset val="134"/>
      </rPr>
      <t>5*16</t>
    </r>
    <r>
      <rPr>
        <sz val="10"/>
        <rFont val="宋体"/>
        <charset val="134"/>
      </rPr>
      <t>）</t>
    </r>
    <r>
      <rPr>
        <sz val="10"/>
        <rFont val="Times New Roman"/>
        <charset val="134"/>
      </rPr>
      <t>250m</t>
    </r>
    <r>
      <rPr>
        <sz val="10"/>
        <rFont val="宋体"/>
        <charset val="134"/>
      </rPr>
      <t>，新增</t>
    </r>
    <r>
      <rPr>
        <sz val="10"/>
        <rFont val="Times New Roman"/>
        <charset val="134"/>
      </rPr>
      <t>BV2.5</t>
    </r>
    <r>
      <rPr>
        <sz val="10"/>
        <rFont val="宋体"/>
        <charset val="134"/>
      </rPr>
      <t>配线</t>
    </r>
    <r>
      <rPr>
        <sz val="10"/>
        <rFont val="Times New Roman"/>
        <charset val="134"/>
      </rPr>
      <t>400m</t>
    </r>
    <r>
      <rPr>
        <sz val="10"/>
        <rFont val="宋体"/>
        <charset val="134"/>
      </rPr>
      <t>，配电箱两台，新增线槽</t>
    </r>
    <r>
      <rPr>
        <sz val="10"/>
        <rFont val="Times New Roman"/>
        <charset val="134"/>
      </rPr>
      <t>2cm 600m</t>
    </r>
    <r>
      <rPr>
        <sz val="10"/>
        <rFont val="宋体"/>
        <charset val="134"/>
      </rPr>
      <t>，</t>
    </r>
    <r>
      <rPr>
        <sz val="10"/>
        <rFont val="Times New Roman"/>
        <charset val="134"/>
      </rPr>
      <t>5cm 32m</t>
    </r>
    <r>
      <rPr>
        <sz val="10"/>
        <rFont val="宋体"/>
        <charset val="134"/>
      </rPr>
      <t>，灯具移位耗费</t>
    </r>
    <r>
      <rPr>
        <sz val="10"/>
        <rFont val="Times New Roman"/>
        <charset val="134"/>
      </rPr>
      <t>4</t>
    </r>
    <r>
      <rPr>
        <sz val="10"/>
        <rFont val="宋体"/>
        <charset val="134"/>
      </rPr>
      <t>个工时。</t>
    </r>
    <r>
      <rPr>
        <sz val="10"/>
        <rFont val="Times New Roman"/>
        <charset val="134"/>
      </rPr>
      <t xml:space="preserve">
</t>
    </r>
    <r>
      <rPr>
        <sz val="10"/>
        <rFont val="宋体"/>
        <charset val="134"/>
      </rPr>
      <t>（</t>
    </r>
    <r>
      <rPr>
        <sz val="10"/>
        <rFont val="Times New Roman"/>
        <charset val="134"/>
      </rPr>
      <t>3</t>
    </r>
    <r>
      <rPr>
        <sz val="10"/>
        <rFont val="宋体"/>
        <charset val="134"/>
      </rPr>
      <t>）给排水工程包括：新增</t>
    </r>
    <r>
      <rPr>
        <sz val="10"/>
        <rFont val="Times New Roman"/>
        <charset val="134"/>
      </rPr>
      <t xml:space="preserve"> DN50 </t>
    </r>
    <r>
      <rPr>
        <sz val="10"/>
        <rFont val="宋体"/>
        <charset val="134"/>
      </rPr>
      <t>下水管</t>
    </r>
    <r>
      <rPr>
        <sz val="10"/>
        <rFont val="Times New Roman"/>
        <charset val="134"/>
      </rPr>
      <t xml:space="preserve"> 4m</t>
    </r>
    <r>
      <rPr>
        <sz val="10"/>
        <rFont val="宋体"/>
        <charset val="134"/>
      </rPr>
      <t>，新增</t>
    </r>
    <r>
      <rPr>
        <sz val="10"/>
        <rFont val="Times New Roman"/>
        <charset val="134"/>
      </rPr>
      <t xml:space="preserve"> de32 </t>
    </r>
    <r>
      <rPr>
        <sz val="10"/>
        <rFont val="宋体"/>
        <charset val="134"/>
      </rPr>
      <t>给水管</t>
    </r>
    <r>
      <rPr>
        <sz val="10"/>
        <rFont val="Times New Roman"/>
        <charset val="134"/>
      </rPr>
      <t xml:space="preserve"> 60m</t>
    </r>
    <r>
      <rPr>
        <sz val="10"/>
        <rFont val="宋体"/>
        <charset val="134"/>
      </rPr>
      <t>。</t>
    </r>
    <r>
      <rPr>
        <sz val="10"/>
        <rFont val="Times New Roman"/>
        <charset val="134"/>
      </rPr>
      <t xml:space="preserve">
</t>
    </r>
    <r>
      <rPr>
        <sz val="10"/>
        <rFont val="宋体"/>
        <charset val="134"/>
      </rPr>
      <t>（</t>
    </r>
    <r>
      <rPr>
        <sz val="10"/>
        <rFont val="Times New Roman"/>
        <charset val="134"/>
      </rPr>
      <t>4</t>
    </r>
    <r>
      <rPr>
        <sz val="10"/>
        <rFont val="宋体"/>
        <charset val="134"/>
      </rPr>
      <t>）通风空调工程包括：新增通风空调设备（</t>
    </r>
    <r>
      <rPr>
        <sz val="10"/>
        <rFont val="Times New Roman"/>
        <charset val="134"/>
      </rPr>
      <t>5.5KW</t>
    </r>
    <r>
      <rPr>
        <sz val="10"/>
        <rFont val="宋体"/>
        <charset val="134"/>
      </rPr>
      <t>离心烟机</t>
    </r>
    <r>
      <rPr>
        <sz val="10"/>
        <rFont val="Times New Roman"/>
        <charset val="134"/>
      </rPr>
      <t>2</t>
    </r>
    <r>
      <rPr>
        <sz val="10"/>
        <rFont val="宋体"/>
        <charset val="134"/>
      </rPr>
      <t>台，电动机启动箱</t>
    </r>
    <r>
      <rPr>
        <sz val="10"/>
        <rFont val="Times New Roman"/>
        <charset val="134"/>
      </rPr>
      <t>2</t>
    </r>
    <r>
      <rPr>
        <sz val="10"/>
        <rFont val="宋体"/>
        <charset val="134"/>
      </rPr>
      <t>台，设备重</t>
    </r>
    <r>
      <rPr>
        <sz val="10"/>
        <rFont val="Times New Roman"/>
        <charset val="134"/>
      </rPr>
      <t xml:space="preserve"> </t>
    </r>
    <r>
      <rPr>
        <sz val="10"/>
        <rFont val="宋体"/>
        <charset val="134"/>
      </rPr>
      <t>量</t>
    </r>
    <r>
      <rPr>
        <sz val="10"/>
        <rFont val="Times New Roman"/>
        <charset val="134"/>
      </rPr>
      <t xml:space="preserve"> 1t </t>
    </r>
    <r>
      <rPr>
        <sz val="10"/>
        <rFont val="宋体"/>
        <charset val="134"/>
      </rPr>
      <t>以内）</t>
    </r>
    <r>
      <rPr>
        <sz val="10"/>
        <rFont val="Times New Roman"/>
        <charset val="134"/>
      </rPr>
      <t xml:space="preserve"> </t>
    </r>
    <r>
      <rPr>
        <sz val="10"/>
        <rFont val="宋体"/>
        <charset val="134"/>
      </rPr>
      <t>及不锈钢板通风管道</t>
    </r>
    <r>
      <rPr>
        <sz val="10"/>
        <rFont val="Times New Roman"/>
        <charset val="134"/>
      </rPr>
      <t>168</t>
    </r>
    <r>
      <rPr>
        <sz val="10"/>
        <rFont val="宋体"/>
        <charset val="134"/>
      </rPr>
      <t>㎡，弯头</t>
    </r>
    <r>
      <rPr>
        <sz val="10"/>
        <rFont val="Times New Roman"/>
        <charset val="134"/>
      </rPr>
      <t>5</t>
    </r>
    <r>
      <rPr>
        <sz val="10"/>
        <rFont val="宋体"/>
        <charset val="134"/>
      </rPr>
      <t>组；供暖部分包括新增采暖设备及安装配件一项。</t>
    </r>
  </si>
  <si>
    <t>平方米</t>
  </si>
  <si>
    <t>商工局</t>
  </si>
  <si>
    <t>龚平</t>
  </si>
  <si>
    <r>
      <rPr>
        <sz val="12"/>
        <rFont val="宋体"/>
        <charset val="134"/>
      </rPr>
      <t>项目建成后，产权归村委会所有，收益权归村集体和贫困户所有，覆盖带动</t>
    </r>
    <r>
      <rPr>
        <sz val="12"/>
        <rFont val="Times New Roman"/>
        <charset val="0"/>
      </rPr>
      <t>50</t>
    </r>
    <r>
      <rPr>
        <sz val="12"/>
        <rFont val="宋体"/>
        <charset val="134"/>
      </rPr>
      <t>户贫困户巩固脱贫。</t>
    </r>
  </si>
  <si>
    <r>
      <rPr>
        <sz val="11"/>
        <rFont val="宋体"/>
        <charset val="134"/>
      </rPr>
      <t>完工</t>
    </r>
    <r>
      <rPr>
        <sz val="11"/>
        <rFont val="Times New Roman"/>
        <charset val="134"/>
      </rPr>
      <t xml:space="preserve"> </t>
    </r>
  </si>
  <si>
    <t>MF-2023-34</t>
  </si>
  <si>
    <t>民丰县尼雅河防洪堤维修建设项目</t>
  </si>
  <si>
    <t>2023.09-2023.03</t>
  </si>
  <si>
    <r>
      <rPr>
        <sz val="12"/>
        <rFont val="Times New Roman"/>
        <charset val="134"/>
      </rPr>
      <t>1</t>
    </r>
    <r>
      <rPr>
        <sz val="12"/>
        <rFont val="宋体"/>
        <charset val="134"/>
      </rPr>
      <t>、防洪堤维修：本次维修堤防采用原防洪堤断面形式，堤身为梯形断面，上游迎水面边坡</t>
    </r>
    <r>
      <rPr>
        <sz val="12"/>
        <rFont val="Times New Roman"/>
        <charset val="134"/>
      </rPr>
      <t>1:2</t>
    </r>
    <r>
      <rPr>
        <sz val="12"/>
        <rFont val="宋体"/>
        <charset val="134"/>
      </rPr>
      <t>，下游背水面边坡</t>
    </r>
    <r>
      <rPr>
        <sz val="12"/>
        <rFont val="Times New Roman"/>
        <charset val="134"/>
      </rPr>
      <t>1:1.5</t>
    </r>
    <r>
      <rPr>
        <sz val="12"/>
        <rFont val="宋体"/>
        <charset val="134"/>
      </rPr>
      <t>，堤顶宽</t>
    </r>
    <r>
      <rPr>
        <sz val="12"/>
        <rFont val="Times New Roman"/>
        <charset val="134"/>
      </rPr>
      <t>3.0m</t>
    </r>
    <r>
      <rPr>
        <sz val="12"/>
        <rFont val="宋体"/>
        <charset val="134"/>
      </rPr>
      <t>，堤身填筑密度不小于</t>
    </r>
    <r>
      <rPr>
        <sz val="12"/>
        <rFont val="Times New Roman"/>
        <charset val="134"/>
      </rPr>
      <t>0.75</t>
    </r>
    <r>
      <rPr>
        <sz val="12"/>
        <rFont val="宋体"/>
        <charset val="134"/>
      </rPr>
      <t>；迎水面边坡采用</t>
    </r>
    <r>
      <rPr>
        <sz val="12"/>
        <rFont val="Times New Roman"/>
        <charset val="134"/>
      </rPr>
      <t>C25F200W6</t>
    </r>
    <r>
      <rPr>
        <sz val="12"/>
        <rFont val="宋体"/>
        <charset val="134"/>
      </rPr>
      <t>现浇混凝土板护坡，护坡板的厚度从堤顶到堤脚厚度保持一致，堤防护坡板厚度选择</t>
    </r>
    <r>
      <rPr>
        <sz val="12"/>
        <rFont val="Times New Roman"/>
        <charset val="134"/>
      </rPr>
      <t>15cm</t>
    </r>
    <r>
      <rPr>
        <sz val="12"/>
        <rFont val="宋体"/>
        <charset val="134"/>
      </rPr>
      <t>，隔墙宽</t>
    </r>
    <r>
      <rPr>
        <sz val="12"/>
        <rFont val="Times New Roman"/>
        <charset val="134"/>
      </rPr>
      <t>0.4m</t>
    </r>
    <r>
      <rPr>
        <sz val="12"/>
        <rFont val="宋体"/>
        <charset val="134"/>
      </rPr>
      <t>，深</t>
    </r>
    <r>
      <rPr>
        <sz val="12"/>
        <rFont val="Times New Roman"/>
        <charset val="134"/>
      </rPr>
      <t>0.8m</t>
    </r>
    <r>
      <rPr>
        <sz val="12"/>
        <rFont val="宋体"/>
        <charset val="134"/>
      </rPr>
      <t>。回填土压实指标：粘性土压实度不小于</t>
    </r>
    <r>
      <rPr>
        <sz val="12"/>
        <rFont val="Times New Roman"/>
        <charset val="134"/>
      </rPr>
      <t xml:space="preserve"> 0.93</t>
    </r>
    <r>
      <rPr>
        <sz val="12"/>
        <rFont val="宋体"/>
        <charset val="134"/>
      </rPr>
      <t>，非粘性土相对密度不小于</t>
    </r>
    <r>
      <rPr>
        <sz val="12"/>
        <rFont val="Times New Roman"/>
        <charset val="134"/>
      </rPr>
      <t xml:space="preserve"> 0.75</t>
    </r>
    <r>
      <rPr>
        <sz val="12"/>
        <rFont val="宋体"/>
        <charset val="134"/>
      </rPr>
      <t>。</t>
    </r>
    <r>
      <rPr>
        <sz val="12"/>
        <rFont val="Times New Roman"/>
        <charset val="134"/>
      </rPr>
      <t xml:space="preserve">
2</t>
    </r>
    <r>
      <rPr>
        <sz val="12"/>
        <rFont val="宋体"/>
        <charset val="134"/>
      </rPr>
      <t>、新建丁字坝：新建丁字坝</t>
    </r>
    <r>
      <rPr>
        <sz val="12"/>
        <rFont val="Times New Roman"/>
        <charset val="134"/>
      </rPr>
      <t>3</t>
    </r>
    <r>
      <rPr>
        <sz val="12"/>
        <rFont val="宋体"/>
        <charset val="134"/>
      </rPr>
      <t>座，总长</t>
    </r>
    <r>
      <rPr>
        <sz val="12"/>
        <rFont val="Times New Roman"/>
        <charset val="134"/>
      </rPr>
      <t>86m</t>
    </r>
    <r>
      <rPr>
        <sz val="12"/>
        <rFont val="宋体"/>
        <charset val="134"/>
      </rPr>
      <t>。坝体采用钢筋石笼，每</t>
    </r>
    <r>
      <rPr>
        <sz val="12"/>
        <rFont val="Times New Roman"/>
        <charset val="134"/>
      </rPr>
      <t>3m</t>
    </r>
    <r>
      <rPr>
        <sz val="12"/>
        <rFont val="宋体"/>
        <charset val="134"/>
      </rPr>
      <t>设置</t>
    </r>
    <r>
      <rPr>
        <sz val="12"/>
        <rFont val="Times New Roman"/>
        <charset val="134"/>
      </rPr>
      <t>2</t>
    </r>
    <r>
      <rPr>
        <sz val="12"/>
        <rFont val="宋体"/>
        <charset val="134"/>
      </rPr>
      <t>根直径</t>
    </r>
    <r>
      <rPr>
        <sz val="12"/>
        <rFont val="Times New Roman"/>
        <charset val="134"/>
      </rPr>
      <t>14mm</t>
    </r>
    <r>
      <rPr>
        <sz val="12"/>
        <rFont val="宋体"/>
        <charset val="134"/>
      </rPr>
      <t>钢筋由上而下贯穿整个坝体，坝体宽</t>
    </r>
    <r>
      <rPr>
        <sz val="12"/>
        <rFont val="Times New Roman"/>
        <charset val="134"/>
      </rPr>
      <t>3m,</t>
    </r>
    <r>
      <rPr>
        <sz val="12"/>
        <rFont val="宋体"/>
        <charset val="134"/>
      </rPr>
      <t>高</t>
    </r>
    <r>
      <rPr>
        <sz val="12"/>
        <rFont val="Times New Roman"/>
        <charset val="134"/>
      </rPr>
      <t>3</t>
    </r>
    <r>
      <rPr>
        <sz val="12"/>
        <rFont val="宋体"/>
        <charset val="134"/>
      </rPr>
      <t>米。</t>
    </r>
  </si>
  <si>
    <t>座</t>
  </si>
  <si>
    <t>MF-2023-31</t>
  </si>
  <si>
    <t>民丰县若克雅乡管网供水保障工程（二期）</t>
  </si>
  <si>
    <t>主要建设内容如下：对若克雅乡 3 个村（都阿艾格孜村，喀塔尔墩村，恰先
拜巴扎村），共计3个村，供水管网进行配套改造。采用 DN200-DN63PE 聚乙烯管，改造供水
管网总长度 19.753km。</t>
  </si>
  <si>
    <t>已完成实施方案批复</t>
  </si>
  <si>
    <t>MF-2023-45</t>
  </si>
  <si>
    <r>
      <rPr>
        <sz val="10"/>
        <rFont val="宋体"/>
        <charset val="134"/>
      </rPr>
      <t>民丰县阿依塔克渠首除险加固工程</t>
    </r>
  </si>
  <si>
    <t>2023.01-2023.10</t>
  </si>
  <si>
    <r>
      <rPr>
        <sz val="10"/>
        <rFont val="宋体"/>
        <charset val="134"/>
      </rPr>
      <t>叶亦克乡阿依塔克村</t>
    </r>
  </si>
  <si>
    <r>
      <rPr>
        <sz val="10"/>
        <rFont val="宋体"/>
        <charset val="134"/>
      </rPr>
      <t>在原闸原址拆除重建阿依塔克渠首，采用全栏河闸方案，引水枢纽由进水闸、泄洪冲沙闸、泄洪闸及上游导流堤组成。工程等为Ⅲ等，规模为中型。主要建筑物级别为</t>
    </r>
    <r>
      <rPr>
        <sz val="10"/>
        <rFont val="Times New Roman"/>
        <charset val="134"/>
      </rPr>
      <t>3</t>
    </r>
    <r>
      <rPr>
        <sz val="10"/>
        <rFont val="宋体"/>
        <charset val="134"/>
      </rPr>
      <t>级，次要建筑物为</t>
    </r>
    <r>
      <rPr>
        <sz val="10"/>
        <rFont val="Times New Roman"/>
        <charset val="134"/>
      </rPr>
      <t>4</t>
    </r>
    <r>
      <rPr>
        <sz val="10"/>
        <rFont val="宋体"/>
        <charset val="134"/>
      </rPr>
      <t>级。</t>
    </r>
  </si>
  <si>
    <t>整合资金</t>
  </si>
  <si>
    <r>
      <rPr>
        <sz val="10"/>
        <rFont val="宋体"/>
        <charset val="134"/>
      </rPr>
      <t>本项目的实施可解决易地搬迁点引水渠首引水能力不足的问题，可改善灌溉面积</t>
    </r>
    <r>
      <rPr>
        <sz val="10"/>
        <rFont val="Times New Roman"/>
        <charset val="134"/>
      </rPr>
      <t>1.83</t>
    </r>
    <r>
      <rPr>
        <sz val="10"/>
        <rFont val="宋体"/>
        <charset val="134"/>
      </rPr>
      <t>万亩，提高灌区灌溉保证率，进一步提高农作物产量，增加人民经济收入，有效推进民丰县灌区经济的可持续发展，巩固提升民丰县脱贫成效，促进民丰县地区经济繁荣，提高人民生活水平，决战决胜全面小康；项目的建设可以切实改变项目区的灌溉现状，从而改善当地的农业生产条件和生态环境条件，对促进灌区生态环境的良性循环将起到积极的作用。</t>
    </r>
  </si>
  <si>
    <t>MF-2023-46</t>
  </si>
  <si>
    <t>民丰县叶亦克乡牧场村壮大村集体经济项目</t>
  </si>
  <si>
    <t>养殖业、创业基地</t>
  </si>
  <si>
    <t>2023年12月-2024年3月</t>
  </si>
  <si>
    <t>叶亦克乡牧场村</t>
  </si>
  <si>
    <t>本项目计划为民丰县叶亦克乡牧场村采购一批和田本地活体育肥羊，计划采购数量约600只(具体采购数量按当时的市场价确定)，本地活体育肥羊要求2周岁以下、单只体重25公斤及以上，体格健壮无疫病损伤，品种为和田羊;计划采购12间(具体采购数量按当时的市场价确定) 混凝土预制板房用于牧场村村民商业经营，混凝土预制板房尺寸为: 长6.6m*宽3.3m*高3.0m，同时配套给水、排水、供电设施(供热为经营者自备电采暖设施采暖)。</t>
  </si>
  <si>
    <t>——</t>
  </si>
  <si>
    <t>阿亚提·阿吉</t>
  </si>
  <si>
    <t>发展壮大村集体经济</t>
  </si>
  <si>
    <t>MF-2023-47</t>
  </si>
  <si>
    <t>民丰县尼雅乡阿克墩村门面房建设项目</t>
  </si>
  <si>
    <t>创业基地</t>
  </si>
  <si>
    <t>尼雅乡阿克墩村</t>
  </si>
  <si>
    <t>新建400平方门面房</t>
  </si>
  <si>
    <t>MF-2023-48</t>
  </si>
  <si>
    <t>2023年民丰县叶亦克乡杏产业以奖代补建设项目</t>
  </si>
  <si>
    <t>养殖业</t>
  </si>
  <si>
    <t>叶亦克乡丰祥村、丰裕村</t>
  </si>
  <si>
    <t>对叶亦克乡966户7611.4亩标准化建园式果园进行施肥以奖代补，每亩施优质农家肥不低于2吨，亩保值率不得低于85%，补助150元/亩。</t>
  </si>
  <si>
    <t>林草局</t>
  </si>
  <si>
    <t>周继东</t>
  </si>
  <si>
    <t>通过推行奖补政策，进一步激发全县经营主体发展林果业，促进增收</t>
  </si>
  <si>
    <t>MF-2023-49</t>
  </si>
  <si>
    <t>2023年民丰县外出务工到户以奖代补建设项目</t>
  </si>
  <si>
    <t>外出务工</t>
  </si>
  <si>
    <t>疆外及区内其他地州务工稳定就业3个月以上的脱贫人口和监测对象，给予一次性往返交通补助，其中：疆外其他省市务工单向交通补助每人1000元、疆内其他地州务工单向交通补助每人500元。原则上每人每年只享受一次往返交通补助。
已安置乡村公益性岗位就业的脱贫人口和监测对象不属于补助对象。</t>
  </si>
  <si>
    <t>通过推行奖补政策，进一步激发全县脱贫群众稳岗就业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</si>
</sst>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_ "/>
  </numFmts>
  <fonts count="49">
    <font>
      <sz val="11"/>
      <color theme="1"/>
      <name val="宋体"/>
      <charset val="134"/>
      <scheme val="minor"/>
    </font>
    <font>
      <sz val="11"/>
      <name val="Times New Roman"/>
      <charset val="134"/>
    </font>
    <font>
      <sz val="14"/>
      <name val="Times New Roman"/>
      <charset val="134"/>
    </font>
    <font>
      <b/>
      <sz val="16"/>
      <name val="Times New Roman"/>
      <charset val="134"/>
    </font>
    <font>
      <sz val="11"/>
      <color theme="1"/>
      <name val="Times New Roman"/>
      <charset val="134"/>
    </font>
    <font>
      <sz val="12"/>
      <color theme="1"/>
      <name val="宋体"/>
      <charset val="134"/>
      <scheme val="minor"/>
    </font>
    <font>
      <sz val="26"/>
      <name val="方正小标宋简体"/>
      <charset val="134"/>
    </font>
    <font>
      <sz val="26"/>
      <name val="Times New Roman"/>
      <charset val="134"/>
    </font>
    <font>
      <b/>
      <sz val="16"/>
      <name val="方正公文楷体"/>
      <charset val="134"/>
    </font>
    <font>
      <sz val="12"/>
      <name val="Times New Roman"/>
      <charset val="134"/>
    </font>
    <font>
      <sz val="12"/>
      <name val="宋体"/>
      <charset val="134"/>
    </font>
    <font>
      <sz val="12"/>
      <name val="宋体"/>
      <charset val="0"/>
    </font>
    <font>
      <sz val="11"/>
      <name val="宋体"/>
      <charset val="134"/>
    </font>
    <font>
      <sz val="10"/>
      <name val="Times New Roman"/>
      <charset val="134"/>
    </font>
    <font>
      <sz val="10"/>
      <name val="宋体"/>
      <charset val="134"/>
    </font>
    <font>
      <sz val="12"/>
      <color indexed="8"/>
      <name val="宋体"/>
      <charset val="134"/>
    </font>
    <font>
      <sz val="16"/>
      <color theme="1"/>
      <name val="仿宋_GB2312"/>
      <charset val="134"/>
    </font>
    <font>
      <sz val="12"/>
      <color theme="1"/>
      <name val="仿宋_GB2312"/>
      <charset val="134"/>
    </font>
    <font>
      <sz val="8"/>
      <name val="宋体"/>
      <charset val="134"/>
    </font>
    <font>
      <sz val="12"/>
      <color theme="1"/>
      <name val="宋体"/>
      <charset val="134"/>
    </font>
    <font>
      <b/>
      <sz val="20"/>
      <name val="Times New Roman"/>
      <charset val="134"/>
    </font>
    <font>
      <b/>
      <sz val="16"/>
      <name val="黑体"/>
      <charset val="134"/>
    </font>
    <font>
      <sz val="14"/>
      <name val="方正公文小标宋"/>
      <charset val="134"/>
    </font>
    <font>
      <sz val="12"/>
      <color rgb="FF000000"/>
      <name val="宋体"/>
      <charset val="134"/>
    </font>
    <font>
      <sz val="11"/>
      <color theme="1"/>
      <name val="宋体"/>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黑体"/>
      <charset val="134"/>
    </font>
    <font>
      <vertAlign val="superscript"/>
      <sz val="12"/>
      <name val="Times New Roman"/>
      <charset val="0"/>
    </font>
    <font>
      <sz val="14"/>
      <name val="宋体"/>
      <charset val="0"/>
      <scheme val="major"/>
    </font>
    <font>
      <sz val="14"/>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3" fillId="0" borderId="0" applyNumberFormat="0" applyFill="0" applyBorder="0" applyAlignment="0" applyProtection="0">
      <alignment vertical="center"/>
    </xf>
    <xf numFmtId="0" fontId="34" fillId="3" borderId="12" applyNumberFormat="0" applyAlignment="0" applyProtection="0">
      <alignment vertical="center"/>
    </xf>
    <xf numFmtId="0" fontId="35" fillId="4" borderId="13" applyNumberFormat="0" applyAlignment="0" applyProtection="0">
      <alignment vertical="center"/>
    </xf>
    <xf numFmtId="0" fontId="36" fillId="4" borderId="12" applyNumberFormat="0" applyAlignment="0" applyProtection="0">
      <alignment vertical="center"/>
    </xf>
    <xf numFmtId="0" fontId="37" fillId="5" borderId="14" applyNumberFormat="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0" fillId="0" borderId="0">
      <alignment vertical="center"/>
    </xf>
  </cellStyleXfs>
  <cellXfs count="9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57"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16" fillId="0" borderId="0" xfId="0" applyFont="1" applyAlignment="1">
      <alignment horizontal="justify" vertical="center"/>
    </xf>
    <xf numFmtId="0" fontId="17" fillId="0" borderId="0" xfId="0" applyFont="1" applyAlignment="1">
      <alignment horizontal="justify" vertical="center"/>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177" fontId="9"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176" fontId="12" fillId="0" borderId="0" xfId="0" applyNumberFormat="1" applyFont="1" applyFill="1" applyAlignment="1">
      <alignment horizontal="center" vertical="center" wrapText="1"/>
    </xf>
    <xf numFmtId="0" fontId="15"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76" fontId="10"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9" fillId="0" borderId="1" xfId="0" applyFont="1" applyFill="1" applyBorder="1" applyAlignment="1">
      <alignment vertical="center" wrapText="1"/>
    </xf>
    <xf numFmtId="0" fontId="19" fillId="0" borderId="1"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7" fontId="9" fillId="0" borderId="7" xfId="0"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xf>
    <xf numFmtId="0" fontId="10" fillId="0" borderId="7"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177" fontId="2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177" fontId="2"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5" xfId="0" applyFont="1" applyFill="1" applyBorder="1" applyAlignment="1">
      <alignment vertical="center" wrapText="1"/>
    </xf>
    <xf numFmtId="0" fontId="9" fillId="0" borderId="6" xfId="0" applyFont="1" applyFill="1" applyBorder="1" applyAlignment="1">
      <alignment horizontal="center" vertical="center" wrapText="1"/>
    </xf>
    <xf numFmtId="0" fontId="10" fillId="0" borderId="5" xfId="0" applyFont="1" applyFill="1" applyBorder="1" applyAlignment="1">
      <alignment horizontal="justify" vertical="center"/>
    </xf>
    <xf numFmtId="177" fontId="10" fillId="0" borderId="5" xfId="0" applyNumberFormat="1" applyFont="1" applyFill="1" applyBorder="1" applyAlignment="1">
      <alignment vertical="center" wrapText="1"/>
    </xf>
    <xf numFmtId="177" fontId="10" fillId="0" borderId="7" xfId="0" applyNumberFormat="1" applyFont="1" applyFill="1" applyBorder="1" applyAlignment="1">
      <alignment vertical="center" wrapText="1"/>
    </xf>
    <xf numFmtId="0" fontId="23" fillId="0" borderId="5" xfId="0" applyFont="1" applyFill="1" applyBorder="1" applyAlignment="1">
      <alignment horizontal="justify" vertical="center"/>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vertical="center" wrapText="1"/>
    </xf>
    <xf numFmtId="0" fontId="24"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3" fillId="0" borderId="1" xfId="0" applyFont="1" applyFill="1" applyBorder="1" applyAlignment="1">
      <alignment horizontal="justify" vertical="center"/>
    </xf>
    <xf numFmtId="0" fontId="10" fillId="0" borderId="1" xfId="0" applyFont="1" applyFill="1" applyBorder="1" applyAlignment="1">
      <alignment horizontal="justify" vertical="center"/>
    </xf>
    <xf numFmtId="177" fontId="9"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19</xdr:row>
      <xdr:rowOff>0</xdr:rowOff>
    </xdr:from>
    <xdr:to>
      <xdr:col>7</xdr:col>
      <xdr:colOff>79375</xdr:colOff>
      <xdr:row>19</xdr:row>
      <xdr:rowOff>711835</xdr:rowOff>
    </xdr:to>
    <xdr:sp>
      <xdr:nvSpPr>
        <xdr:cNvPr id="2" name="Text Box 9540"/>
        <xdr:cNvSpPr txBox="1"/>
      </xdr:nvSpPr>
      <xdr:spPr>
        <a:xfrm>
          <a:off x="6456045" y="1454531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3" name="Text Box 9540"/>
        <xdr:cNvSpPr txBox="1"/>
      </xdr:nvSpPr>
      <xdr:spPr>
        <a:xfrm>
          <a:off x="6456045" y="3039110"/>
          <a:ext cx="79375" cy="933450"/>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4" name="Text Box 9540"/>
        <xdr:cNvSpPr txBox="1"/>
      </xdr:nvSpPr>
      <xdr:spPr>
        <a:xfrm>
          <a:off x="6456045" y="14545310"/>
          <a:ext cx="79375" cy="711835"/>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5" name="Text Box 9540"/>
        <xdr:cNvSpPr txBox="1"/>
      </xdr:nvSpPr>
      <xdr:spPr>
        <a:xfrm>
          <a:off x="6456045" y="1454531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6" name="Text Box 9540"/>
        <xdr:cNvSpPr txBox="1"/>
      </xdr:nvSpPr>
      <xdr:spPr>
        <a:xfrm>
          <a:off x="6456045" y="3039110"/>
          <a:ext cx="79375" cy="933450"/>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7" name="Text Box 9540"/>
        <xdr:cNvSpPr txBox="1"/>
      </xdr:nvSpPr>
      <xdr:spPr>
        <a:xfrm>
          <a:off x="6456045" y="1454531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8" name="Text Box 9540"/>
        <xdr:cNvSpPr txBox="1">
          <a:spLocks noChangeArrowheads="1"/>
        </xdr:cNvSpPr>
      </xdr:nvSpPr>
      <xdr:spPr>
        <a:xfrm>
          <a:off x="6456045" y="3039110"/>
          <a:ext cx="76200" cy="7461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936625</xdr:rowOff>
    </xdr:to>
    <xdr:sp>
      <xdr:nvSpPr>
        <xdr:cNvPr id="9" name="Text Box 9540"/>
        <xdr:cNvSpPr txBox="1">
          <a:spLocks noChangeArrowheads="1"/>
        </xdr:cNvSpPr>
      </xdr:nvSpPr>
      <xdr:spPr>
        <a:xfrm>
          <a:off x="6456045" y="3039110"/>
          <a:ext cx="76200" cy="9366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10" name="Text Box 9540"/>
        <xdr:cNvSpPr txBox="1">
          <a:spLocks noChangeArrowheads="1"/>
        </xdr:cNvSpPr>
      </xdr:nvSpPr>
      <xdr:spPr>
        <a:xfrm>
          <a:off x="6456045" y="3039110"/>
          <a:ext cx="76200" cy="746125"/>
        </a:xfrm>
        <a:prstGeom prst="rect">
          <a:avLst/>
        </a:prstGeom>
        <a:noFill/>
        <a:ln w="9525">
          <a:noFill/>
          <a:miter lim="800000"/>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2"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3"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4"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5"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6"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7" name="Text Box 9540"/>
        <xdr:cNvSpPr txBox="1"/>
      </xdr:nvSpPr>
      <xdr:spPr>
        <a:xfrm>
          <a:off x="1567815" y="1454531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8" name="Text Box 9540"/>
        <xdr:cNvSpPr txBox="1"/>
      </xdr:nvSpPr>
      <xdr:spPr>
        <a:xfrm>
          <a:off x="1567815" y="14545310"/>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19" name="Text Box 9540"/>
        <xdr:cNvSpPr txBox="1"/>
      </xdr:nvSpPr>
      <xdr:spPr>
        <a:xfrm>
          <a:off x="8310880" y="2606103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20" name="Text Box 9540"/>
        <xdr:cNvSpPr txBox="1"/>
      </xdr:nvSpPr>
      <xdr:spPr>
        <a:xfrm>
          <a:off x="8310880" y="26061035"/>
          <a:ext cx="79375" cy="69659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21" name="Text Box 9540"/>
        <xdr:cNvSpPr txBox="1"/>
      </xdr:nvSpPr>
      <xdr:spPr>
        <a:xfrm>
          <a:off x="8310880" y="8379460"/>
          <a:ext cx="79375" cy="7321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22" name="Text Box 9540"/>
        <xdr:cNvSpPr txBox="1"/>
      </xdr:nvSpPr>
      <xdr:spPr>
        <a:xfrm>
          <a:off x="8310880" y="8379460"/>
          <a:ext cx="79375" cy="732155"/>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925830</xdr:rowOff>
    </xdr:to>
    <xdr:sp>
      <xdr:nvSpPr>
        <xdr:cNvPr id="23" name="Text Box 9540"/>
        <xdr:cNvSpPr txBox="1"/>
      </xdr:nvSpPr>
      <xdr:spPr>
        <a:xfrm>
          <a:off x="8310880" y="36059110"/>
          <a:ext cx="79375" cy="92583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24" name="Text Box 9540"/>
        <xdr:cNvSpPr txBox="1"/>
      </xdr:nvSpPr>
      <xdr:spPr>
        <a:xfrm>
          <a:off x="8310880" y="2606103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25" name="Text Box 9540"/>
        <xdr:cNvSpPr txBox="1"/>
      </xdr:nvSpPr>
      <xdr:spPr>
        <a:xfrm>
          <a:off x="8310880" y="2606103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26" name="Text Box 9540"/>
        <xdr:cNvSpPr txBox="1"/>
      </xdr:nvSpPr>
      <xdr:spPr>
        <a:xfrm>
          <a:off x="8310880" y="26061035"/>
          <a:ext cx="79375" cy="65278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27" name="Text Box 9540"/>
        <xdr:cNvSpPr txBox="1"/>
      </xdr:nvSpPr>
      <xdr:spPr>
        <a:xfrm>
          <a:off x="8310880" y="8379460"/>
          <a:ext cx="79375" cy="73215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28" name="Text Box 9540"/>
        <xdr:cNvSpPr txBox="1"/>
      </xdr:nvSpPr>
      <xdr:spPr>
        <a:xfrm>
          <a:off x="8310880" y="26061035"/>
          <a:ext cx="79375" cy="66802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29" name="Text Box 9540"/>
        <xdr:cNvSpPr txBox="1"/>
      </xdr:nvSpPr>
      <xdr:spPr>
        <a:xfrm>
          <a:off x="8310880" y="8379460"/>
          <a:ext cx="79375" cy="6813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0" name="Text Box 9540"/>
        <xdr:cNvSpPr txBox="1"/>
      </xdr:nvSpPr>
      <xdr:spPr>
        <a:xfrm>
          <a:off x="8310880" y="8379460"/>
          <a:ext cx="79375" cy="6813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31" name="Text Box 9540"/>
        <xdr:cNvSpPr txBox="1"/>
      </xdr:nvSpPr>
      <xdr:spPr>
        <a:xfrm>
          <a:off x="8310880" y="8379460"/>
          <a:ext cx="79375" cy="7321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32" name="Text Box 9540"/>
        <xdr:cNvSpPr txBox="1"/>
      </xdr:nvSpPr>
      <xdr:spPr>
        <a:xfrm>
          <a:off x="8310880" y="8379460"/>
          <a:ext cx="79375" cy="7321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3" name="Text Box 9540"/>
        <xdr:cNvSpPr txBox="1"/>
      </xdr:nvSpPr>
      <xdr:spPr>
        <a:xfrm>
          <a:off x="8310880" y="8379460"/>
          <a:ext cx="79375" cy="6813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4" name="Text Box 9540"/>
        <xdr:cNvSpPr txBox="1"/>
      </xdr:nvSpPr>
      <xdr:spPr>
        <a:xfrm>
          <a:off x="8310880" y="8379460"/>
          <a:ext cx="79375" cy="6813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5" name="Text Box 9540"/>
        <xdr:cNvSpPr txBox="1"/>
      </xdr:nvSpPr>
      <xdr:spPr>
        <a:xfrm>
          <a:off x="8310880" y="8379460"/>
          <a:ext cx="79375" cy="68135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36" name="Text Box 9540"/>
        <xdr:cNvSpPr txBox="1"/>
      </xdr:nvSpPr>
      <xdr:spPr>
        <a:xfrm>
          <a:off x="8310880" y="8379460"/>
          <a:ext cx="79375" cy="732155"/>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918210</xdr:rowOff>
    </xdr:to>
    <xdr:sp>
      <xdr:nvSpPr>
        <xdr:cNvPr id="37" name="Text Box 9540"/>
        <xdr:cNvSpPr txBox="1"/>
      </xdr:nvSpPr>
      <xdr:spPr>
        <a:xfrm>
          <a:off x="8310880" y="36059110"/>
          <a:ext cx="79375" cy="9182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918210</xdr:rowOff>
    </xdr:to>
    <xdr:sp>
      <xdr:nvSpPr>
        <xdr:cNvPr id="38" name="Text Box 9540"/>
        <xdr:cNvSpPr txBox="1"/>
      </xdr:nvSpPr>
      <xdr:spPr>
        <a:xfrm>
          <a:off x="8310880" y="36059110"/>
          <a:ext cx="79375" cy="9182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39" name="Text Box 9540"/>
        <xdr:cNvSpPr txBox="1"/>
      </xdr:nvSpPr>
      <xdr:spPr>
        <a:xfrm>
          <a:off x="8310880" y="36059110"/>
          <a:ext cx="79375" cy="7023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0" name="Text Box 9540"/>
        <xdr:cNvSpPr txBox="1"/>
      </xdr:nvSpPr>
      <xdr:spPr>
        <a:xfrm>
          <a:off x="8310880" y="36059110"/>
          <a:ext cx="79375" cy="7023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1" name="Text Box 9540"/>
        <xdr:cNvSpPr txBox="1"/>
      </xdr:nvSpPr>
      <xdr:spPr>
        <a:xfrm>
          <a:off x="8310880" y="36059110"/>
          <a:ext cx="79375" cy="7023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42" name="Text Box 9540"/>
        <xdr:cNvSpPr txBox="1"/>
      </xdr:nvSpPr>
      <xdr:spPr>
        <a:xfrm>
          <a:off x="8310880" y="26061035"/>
          <a:ext cx="79375" cy="696595"/>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3" name="Text Box 9540"/>
        <xdr:cNvSpPr txBox="1"/>
      </xdr:nvSpPr>
      <xdr:spPr>
        <a:xfrm>
          <a:off x="8310880" y="36059110"/>
          <a:ext cx="79375" cy="7023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4" name="Text Box 9540"/>
        <xdr:cNvSpPr txBox="1"/>
      </xdr:nvSpPr>
      <xdr:spPr>
        <a:xfrm>
          <a:off x="8310880" y="36059110"/>
          <a:ext cx="79375" cy="7023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5"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6"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47" name="Text Box 9540"/>
        <xdr:cNvSpPr txBox="1"/>
      </xdr:nvSpPr>
      <xdr:spPr>
        <a:xfrm>
          <a:off x="8310880" y="2606103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8" name="Text Box 9540"/>
        <xdr:cNvSpPr txBox="1"/>
      </xdr:nvSpPr>
      <xdr:spPr>
        <a:xfrm>
          <a:off x="8310880" y="2606103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9" name="Text Box 9540"/>
        <xdr:cNvSpPr txBox="1"/>
      </xdr:nvSpPr>
      <xdr:spPr>
        <a:xfrm>
          <a:off x="8310880" y="2606103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0"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1"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2"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3" name="Text Box 9540"/>
        <xdr:cNvSpPr txBox="1"/>
      </xdr:nvSpPr>
      <xdr:spPr>
        <a:xfrm>
          <a:off x="8310880" y="2606103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4" name="Text Box 9540"/>
        <xdr:cNvSpPr txBox="1"/>
      </xdr:nvSpPr>
      <xdr:spPr>
        <a:xfrm>
          <a:off x="8310880" y="2606103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5" name="Text Box 9540"/>
        <xdr:cNvSpPr txBox="1"/>
      </xdr:nvSpPr>
      <xdr:spPr>
        <a:xfrm>
          <a:off x="8310880" y="26061035"/>
          <a:ext cx="79375" cy="68072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56"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57"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8" name="Text Box 9540"/>
        <xdr:cNvSpPr txBox="1"/>
      </xdr:nvSpPr>
      <xdr:spPr>
        <a:xfrm>
          <a:off x="8310880" y="2606103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9" name="Text Box 9540"/>
        <xdr:cNvSpPr txBox="1"/>
      </xdr:nvSpPr>
      <xdr:spPr>
        <a:xfrm>
          <a:off x="8310880" y="2606103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60" name="Text Box 9540"/>
        <xdr:cNvSpPr txBox="1"/>
      </xdr:nvSpPr>
      <xdr:spPr>
        <a:xfrm>
          <a:off x="8310880" y="26061035"/>
          <a:ext cx="79375" cy="668020"/>
        </a:xfrm>
        <a:prstGeom prst="rect">
          <a:avLst/>
        </a:prstGeom>
        <a:noFill/>
        <a:ln w="9525">
          <a:noFill/>
        </a:ln>
      </xdr:spPr>
    </xdr:sp>
    <xdr:clientData/>
  </xdr:twoCellAnchor>
  <xdr:twoCellAnchor editAs="oneCell">
    <xdr:from>
      <xdr:col>9</xdr:col>
      <xdr:colOff>0</xdr:colOff>
      <xdr:row>25</xdr:row>
      <xdr:rowOff>0</xdr:rowOff>
    </xdr:from>
    <xdr:to>
      <xdr:col>9</xdr:col>
      <xdr:colOff>60960</xdr:colOff>
      <xdr:row>25</xdr:row>
      <xdr:rowOff>669925</xdr:rowOff>
    </xdr:to>
    <xdr:sp>
      <xdr:nvSpPr>
        <xdr:cNvPr id="61" name="Text Box 9540"/>
        <xdr:cNvSpPr txBox="1"/>
      </xdr:nvSpPr>
      <xdr:spPr>
        <a:xfrm>
          <a:off x="8310880" y="22936835"/>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25</xdr:row>
      <xdr:rowOff>0</xdr:rowOff>
    </xdr:from>
    <xdr:to>
      <xdr:col>9</xdr:col>
      <xdr:colOff>60960</xdr:colOff>
      <xdr:row>25</xdr:row>
      <xdr:rowOff>669925</xdr:rowOff>
    </xdr:to>
    <xdr:sp>
      <xdr:nvSpPr>
        <xdr:cNvPr id="62" name="Text Box 9540"/>
        <xdr:cNvSpPr txBox="1"/>
      </xdr:nvSpPr>
      <xdr:spPr>
        <a:xfrm>
          <a:off x="8310880" y="22936835"/>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25</xdr:row>
      <xdr:rowOff>0</xdr:rowOff>
    </xdr:from>
    <xdr:to>
      <xdr:col>9</xdr:col>
      <xdr:colOff>60960</xdr:colOff>
      <xdr:row>25</xdr:row>
      <xdr:rowOff>534035</xdr:rowOff>
    </xdr:to>
    <xdr:sp>
      <xdr:nvSpPr>
        <xdr:cNvPr id="63" name="Text Box 9540"/>
        <xdr:cNvSpPr txBox="1"/>
      </xdr:nvSpPr>
      <xdr:spPr>
        <a:xfrm>
          <a:off x="8310880" y="22936835"/>
          <a:ext cx="60960" cy="53403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64" name="Text Box 9540"/>
        <xdr:cNvSpPr txBox="1"/>
      </xdr:nvSpPr>
      <xdr:spPr>
        <a:xfrm>
          <a:off x="8310880" y="260610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65" name="Text Box 9540"/>
        <xdr:cNvSpPr txBox="1"/>
      </xdr:nvSpPr>
      <xdr:spPr>
        <a:xfrm>
          <a:off x="8310880" y="260610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79375</xdr:colOff>
      <xdr:row>26</xdr:row>
      <xdr:rowOff>718820</xdr:rowOff>
    </xdr:to>
    <xdr:sp>
      <xdr:nvSpPr>
        <xdr:cNvPr id="66" name="Text Box 9540"/>
        <xdr:cNvSpPr txBox="1"/>
      </xdr:nvSpPr>
      <xdr:spPr>
        <a:xfrm>
          <a:off x="8310880" y="2606103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718820</xdr:rowOff>
    </xdr:to>
    <xdr:sp>
      <xdr:nvSpPr>
        <xdr:cNvPr id="67" name="Text Box 9540"/>
        <xdr:cNvSpPr txBox="1"/>
      </xdr:nvSpPr>
      <xdr:spPr>
        <a:xfrm>
          <a:off x="8310880" y="26061035"/>
          <a:ext cx="79375" cy="7188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6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69"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70" name="Text Box 9540"/>
        <xdr:cNvSpPr txBox="1"/>
      </xdr:nvSpPr>
      <xdr:spPr>
        <a:xfrm>
          <a:off x="8310880" y="2606103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71" name="Text Box 9540"/>
        <xdr:cNvSpPr txBox="1"/>
      </xdr:nvSpPr>
      <xdr:spPr>
        <a:xfrm>
          <a:off x="8310880" y="2606103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72"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73"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74" name="Text Box 9540"/>
        <xdr:cNvSpPr txBox="1"/>
      </xdr:nvSpPr>
      <xdr:spPr>
        <a:xfrm>
          <a:off x="8310880" y="2606103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75" name="Text Box 9540"/>
        <xdr:cNvSpPr txBox="1"/>
      </xdr:nvSpPr>
      <xdr:spPr>
        <a:xfrm>
          <a:off x="8310880" y="2606103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738505</xdr:rowOff>
    </xdr:to>
    <xdr:sp>
      <xdr:nvSpPr>
        <xdr:cNvPr id="76" name="Text Box 9540"/>
        <xdr:cNvSpPr txBox="1"/>
      </xdr:nvSpPr>
      <xdr:spPr>
        <a:xfrm>
          <a:off x="8310880" y="2606103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77"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78"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79"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0"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1"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2"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3"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4"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85" name="Text Box 9540"/>
        <xdr:cNvSpPr txBox="1"/>
      </xdr:nvSpPr>
      <xdr:spPr>
        <a:xfrm>
          <a:off x="8310880" y="26061035"/>
          <a:ext cx="79375" cy="69088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86"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87"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8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89" name="Text Box 9540"/>
        <xdr:cNvSpPr txBox="1"/>
      </xdr:nvSpPr>
      <xdr:spPr>
        <a:xfrm>
          <a:off x="8310880" y="303911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90" name="Text Box 9540"/>
        <xdr:cNvSpPr txBox="1"/>
      </xdr:nvSpPr>
      <xdr:spPr>
        <a:xfrm>
          <a:off x="8310880" y="303911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91"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92" name="Text Box 9540"/>
        <xdr:cNvSpPr txBox="1"/>
      </xdr:nvSpPr>
      <xdr:spPr>
        <a:xfrm>
          <a:off x="8310880" y="3039110"/>
          <a:ext cx="79375" cy="88265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4"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95"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6"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7"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9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99"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100" name="Text Box 9540"/>
        <xdr:cNvSpPr txBox="1"/>
      </xdr:nvSpPr>
      <xdr:spPr>
        <a:xfrm>
          <a:off x="8310880" y="2606103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101" name="Text Box 9540"/>
        <xdr:cNvSpPr txBox="1"/>
      </xdr:nvSpPr>
      <xdr:spPr>
        <a:xfrm>
          <a:off x="8310880" y="2606103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738505</xdr:rowOff>
    </xdr:to>
    <xdr:sp>
      <xdr:nvSpPr>
        <xdr:cNvPr id="102" name="Text Box 9540"/>
        <xdr:cNvSpPr txBox="1"/>
      </xdr:nvSpPr>
      <xdr:spPr>
        <a:xfrm>
          <a:off x="8310880" y="2606103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3"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4"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5"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6"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7"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8"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9"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10" name="Text Box 9540"/>
        <xdr:cNvSpPr txBox="1"/>
      </xdr:nvSpPr>
      <xdr:spPr>
        <a:xfrm>
          <a:off x="8310880" y="2606103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111" name="Text Box 9540"/>
        <xdr:cNvSpPr txBox="1"/>
      </xdr:nvSpPr>
      <xdr:spPr>
        <a:xfrm>
          <a:off x="8310880" y="26061035"/>
          <a:ext cx="79375" cy="69088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2"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4"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115" name="Text Box 9540"/>
        <xdr:cNvSpPr txBox="1"/>
      </xdr:nvSpPr>
      <xdr:spPr>
        <a:xfrm>
          <a:off x="8310880" y="303911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116" name="Text Box 9540"/>
        <xdr:cNvSpPr txBox="1"/>
      </xdr:nvSpPr>
      <xdr:spPr>
        <a:xfrm>
          <a:off x="8310880" y="303911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117"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118" name="Text Box 9540"/>
        <xdr:cNvSpPr txBox="1"/>
      </xdr:nvSpPr>
      <xdr:spPr>
        <a:xfrm>
          <a:off x="8310880" y="3039110"/>
          <a:ext cx="79375" cy="88265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9"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20"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21"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22"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2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124"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125"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126" name="Text Box 9540"/>
        <xdr:cNvSpPr txBox="1"/>
      </xdr:nvSpPr>
      <xdr:spPr>
        <a:xfrm>
          <a:off x="8310880" y="26061035"/>
          <a:ext cx="79375" cy="727710"/>
        </a:xfrm>
        <a:prstGeom prst="rect">
          <a:avLst/>
        </a:prstGeom>
        <a:noFill/>
        <a:ln w="9525">
          <a:noFill/>
        </a:ln>
      </xdr:spPr>
    </xdr:sp>
    <xdr:clientData/>
  </xdr:twoCellAnchor>
  <xdr:twoCellAnchor editAs="oneCell">
    <xdr:from>
      <xdr:col>9</xdr:col>
      <xdr:colOff>0</xdr:colOff>
      <xdr:row>7</xdr:row>
      <xdr:rowOff>0</xdr:rowOff>
    </xdr:from>
    <xdr:to>
      <xdr:col>9</xdr:col>
      <xdr:colOff>76200</xdr:colOff>
      <xdr:row>7</xdr:row>
      <xdr:rowOff>744220</xdr:rowOff>
    </xdr:to>
    <xdr:sp>
      <xdr:nvSpPr>
        <xdr:cNvPr id="127" name="Text Box 9540"/>
        <xdr:cNvSpPr txBox="1">
          <a:spLocks noChangeArrowheads="1"/>
        </xdr:cNvSpPr>
      </xdr:nvSpPr>
      <xdr:spPr>
        <a:xfrm>
          <a:off x="8310880" y="3039110"/>
          <a:ext cx="76200" cy="7442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28"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29"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30"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31"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32"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3"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4"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35"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36"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7"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8"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39"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40"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1"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42"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43"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44"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45"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46"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7"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8"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9"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0"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51"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52"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53"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54"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55"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56"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57"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8"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9"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0"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1"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2"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3"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4"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5"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6"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67"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68"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169" name="Text Box 9540"/>
        <xdr:cNvSpPr txBox="1">
          <a:spLocks noChangeArrowheads="1"/>
        </xdr:cNvSpPr>
      </xdr:nvSpPr>
      <xdr:spPr>
        <a:xfrm>
          <a:off x="8310880" y="3039110"/>
          <a:ext cx="57150" cy="6985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170" name="Text Box 9540"/>
        <xdr:cNvSpPr txBox="1">
          <a:spLocks noChangeArrowheads="1"/>
        </xdr:cNvSpPr>
      </xdr:nvSpPr>
      <xdr:spPr>
        <a:xfrm>
          <a:off x="8310880" y="3039110"/>
          <a:ext cx="57150" cy="69850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501650</xdr:rowOff>
    </xdr:to>
    <xdr:sp>
      <xdr:nvSpPr>
        <xdr:cNvPr id="171" name="Text Box 9540"/>
        <xdr:cNvSpPr txBox="1">
          <a:spLocks noChangeArrowheads="1"/>
        </xdr:cNvSpPr>
      </xdr:nvSpPr>
      <xdr:spPr>
        <a:xfrm>
          <a:off x="8310880" y="26061035"/>
          <a:ext cx="57150" cy="50165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172" name="Text Box 9540"/>
        <xdr:cNvSpPr txBox="1">
          <a:spLocks noChangeArrowheads="1"/>
        </xdr:cNvSpPr>
      </xdr:nvSpPr>
      <xdr:spPr>
        <a:xfrm>
          <a:off x="8310880" y="2606103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173" name="Text Box 9540"/>
        <xdr:cNvSpPr txBox="1">
          <a:spLocks noChangeArrowheads="1"/>
        </xdr:cNvSpPr>
      </xdr:nvSpPr>
      <xdr:spPr>
        <a:xfrm>
          <a:off x="8310880" y="26061035"/>
          <a:ext cx="57150" cy="61404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4"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5"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6" name="Text Box 9540"/>
        <xdr:cNvSpPr txBox="1">
          <a:spLocks noChangeArrowheads="1"/>
        </xdr:cNvSpPr>
      </xdr:nvSpPr>
      <xdr:spPr>
        <a:xfrm>
          <a:off x="8310880" y="3039110"/>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77"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78"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79" name="Text Box 9540"/>
        <xdr:cNvSpPr txBox="1">
          <a:spLocks noChangeArrowheads="1"/>
        </xdr:cNvSpPr>
      </xdr:nvSpPr>
      <xdr:spPr>
        <a:xfrm>
          <a:off x="8310880" y="303911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80"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81"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2" name="Text Box 9540"/>
        <xdr:cNvSpPr txBox="1">
          <a:spLocks noChangeArrowheads="1"/>
        </xdr:cNvSpPr>
      </xdr:nvSpPr>
      <xdr:spPr>
        <a:xfrm>
          <a:off x="8310880" y="3039110"/>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3" name="Text Box 9540"/>
        <xdr:cNvSpPr txBox="1">
          <a:spLocks noChangeArrowheads="1"/>
        </xdr:cNvSpPr>
      </xdr:nvSpPr>
      <xdr:spPr>
        <a:xfrm>
          <a:off x="8310880" y="3039110"/>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4" name="Text Box 9540"/>
        <xdr:cNvSpPr txBox="1">
          <a:spLocks noChangeArrowheads="1"/>
        </xdr:cNvSpPr>
      </xdr:nvSpPr>
      <xdr:spPr>
        <a:xfrm>
          <a:off x="8310880" y="3039110"/>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5"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6"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7"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8"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9"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0"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1"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2" name="Text Box 9540"/>
        <xdr:cNvSpPr txBox="1">
          <a:spLocks noChangeArrowheads="1"/>
        </xdr:cNvSpPr>
      </xdr:nvSpPr>
      <xdr:spPr>
        <a:xfrm>
          <a:off x="8310880" y="303911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727075</xdr:rowOff>
    </xdr:to>
    <xdr:sp>
      <xdr:nvSpPr>
        <xdr:cNvPr id="193" name="Text Box 9540"/>
        <xdr:cNvSpPr txBox="1">
          <a:spLocks noChangeArrowheads="1"/>
        </xdr:cNvSpPr>
      </xdr:nvSpPr>
      <xdr:spPr>
        <a:xfrm>
          <a:off x="8310880" y="3039110"/>
          <a:ext cx="76200" cy="72707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94"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95"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96"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197" name="Text Box 9540"/>
        <xdr:cNvSpPr txBox="1">
          <a:spLocks noChangeArrowheads="1"/>
        </xdr:cNvSpPr>
      </xdr:nvSpPr>
      <xdr:spPr>
        <a:xfrm>
          <a:off x="8310880" y="3039110"/>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198" name="Text Box 9540"/>
        <xdr:cNvSpPr txBox="1">
          <a:spLocks noChangeArrowheads="1"/>
        </xdr:cNvSpPr>
      </xdr:nvSpPr>
      <xdr:spPr>
        <a:xfrm>
          <a:off x="8310880" y="3039110"/>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99"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879475</xdr:rowOff>
    </xdr:to>
    <xdr:sp>
      <xdr:nvSpPr>
        <xdr:cNvPr id="200" name="Text Box 9540"/>
        <xdr:cNvSpPr txBox="1">
          <a:spLocks noChangeArrowheads="1"/>
        </xdr:cNvSpPr>
      </xdr:nvSpPr>
      <xdr:spPr>
        <a:xfrm>
          <a:off x="8310880" y="3039110"/>
          <a:ext cx="76200" cy="87947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1"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2"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203" name="Text Box 9540"/>
        <xdr:cNvSpPr txBox="1">
          <a:spLocks noChangeArrowheads="1"/>
        </xdr:cNvSpPr>
      </xdr:nvSpPr>
      <xdr:spPr>
        <a:xfrm>
          <a:off x="8310880" y="3039110"/>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4"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5" name="Text Box 9540"/>
        <xdr:cNvSpPr txBox="1">
          <a:spLocks noChangeArrowheads="1"/>
        </xdr:cNvSpPr>
      </xdr:nvSpPr>
      <xdr:spPr>
        <a:xfrm>
          <a:off x="8310880" y="26061035"/>
          <a:ext cx="76200" cy="64960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06"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07"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719455</xdr:rowOff>
    </xdr:to>
    <xdr:sp>
      <xdr:nvSpPr>
        <xdr:cNvPr id="208" name="Text Box 9540"/>
        <xdr:cNvSpPr txBox="1"/>
      </xdr:nvSpPr>
      <xdr:spPr>
        <a:xfrm>
          <a:off x="8310880" y="22936835"/>
          <a:ext cx="79375" cy="71945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09"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0"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1"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2"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3"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4"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5"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6" name="Text Box 9540"/>
        <xdr:cNvSpPr txBox="1"/>
      </xdr:nvSpPr>
      <xdr:spPr>
        <a:xfrm>
          <a:off x="8310880" y="22936835"/>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17"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218" name="Text Box 9540"/>
        <xdr:cNvSpPr txBox="1"/>
      </xdr:nvSpPr>
      <xdr:spPr>
        <a:xfrm>
          <a:off x="8310880" y="15545435"/>
          <a:ext cx="79375" cy="7118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19"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0"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1"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2"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23"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4"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5"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6"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7"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28"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29"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0"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1"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2"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3"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4" name="Text Box 9540"/>
        <xdr:cNvSpPr txBox="1"/>
      </xdr:nvSpPr>
      <xdr:spPr>
        <a:xfrm>
          <a:off x="8310880" y="303911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5" name="Text Box 9540"/>
        <xdr:cNvSpPr txBox="1"/>
      </xdr:nvSpPr>
      <xdr:spPr>
        <a:xfrm>
          <a:off x="8310880" y="303911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36"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37"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38" name="Text Box 9540"/>
        <xdr:cNvSpPr txBox="1"/>
      </xdr:nvSpPr>
      <xdr:spPr>
        <a:xfrm>
          <a:off x="8310880" y="50393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39" name="Text Box 9540"/>
        <xdr:cNvSpPr txBox="1"/>
      </xdr:nvSpPr>
      <xdr:spPr>
        <a:xfrm>
          <a:off x="8310880" y="50393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0"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1"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2"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43" name="Text Box 9540"/>
        <xdr:cNvSpPr txBox="1"/>
      </xdr:nvSpPr>
      <xdr:spPr>
        <a:xfrm>
          <a:off x="8310880" y="50393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44" name="Text Box 9540"/>
        <xdr:cNvSpPr txBox="1"/>
      </xdr:nvSpPr>
      <xdr:spPr>
        <a:xfrm>
          <a:off x="8310880" y="50393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45" name="Text Box 9540"/>
        <xdr:cNvSpPr txBox="1"/>
      </xdr:nvSpPr>
      <xdr:spPr>
        <a:xfrm>
          <a:off x="8310880" y="50393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6"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7"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8" name="Text Box 9540"/>
        <xdr:cNvSpPr txBox="1"/>
      </xdr:nvSpPr>
      <xdr:spPr>
        <a:xfrm>
          <a:off x="8310880" y="5039360"/>
          <a:ext cx="79375" cy="7429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49"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50"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1"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2"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3"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54"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5"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56"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57"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258" name="Text Box 9540"/>
        <xdr:cNvSpPr txBox="1"/>
      </xdr:nvSpPr>
      <xdr:spPr>
        <a:xfrm>
          <a:off x="8310880" y="12745085"/>
          <a:ext cx="79375" cy="100901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59"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0"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1"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2"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3"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4"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5"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6"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67" name="Text Box 9540"/>
        <xdr:cNvSpPr txBox="1"/>
      </xdr:nvSpPr>
      <xdr:spPr>
        <a:xfrm>
          <a:off x="8310880" y="1274508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68"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69"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270" name="Text Box 9540"/>
        <xdr:cNvSpPr txBox="1"/>
      </xdr:nvSpPr>
      <xdr:spPr>
        <a:xfrm>
          <a:off x="8310880" y="12745085"/>
          <a:ext cx="79375" cy="100901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1"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2"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3"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4"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5"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6"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7"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8" name="Text Box 9540"/>
        <xdr:cNvSpPr txBox="1"/>
      </xdr:nvSpPr>
      <xdr:spPr>
        <a:xfrm>
          <a:off x="8310880" y="2606103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79" name="Text Box 9540"/>
        <xdr:cNvSpPr txBox="1"/>
      </xdr:nvSpPr>
      <xdr:spPr>
        <a:xfrm>
          <a:off x="8310880" y="1274508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0"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1"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2"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3"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4"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5"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6"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7"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8"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9"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0"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1"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2"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15</xdr:row>
      <xdr:rowOff>0</xdr:rowOff>
    </xdr:from>
    <xdr:to>
      <xdr:col>9</xdr:col>
      <xdr:colOff>57150</xdr:colOff>
      <xdr:row>15</xdr:row>
      <xdr:rowOff>518160</xdr:rowOff>
    </xdr:to>
    <xdr:sp>
      <xdr:nvSpPr>
        <xdr:cNvPr id="293" name="Text Box 9540"/>
        <xdr:cNvSpPr txBox="1">
          <a:spLocks noChangeArrowheads="1"/>
        </xdr:cNvSpPr>
      </xdr:nvSpPr>
      <xdr:spPr>
        <a:xfrm>
          <a:off x="8310880" y="11268710"/>
          <a:ext cx="57150" cy="5181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94" name="Text Box 9540"/>
        <xdr:cNvSpPr txBox="1">
          <a:spLocks noChangeArrowheads="1"/>
        </xdr:cNvSpPr>
      </xdr:nvSpPr>
      <xdr:spPr>
        <a:xfrm>
          <a:off x="8310880" y="1274508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95" name="Text Box 9540"/>
        <xdr:cNvSpPr txBox="1">
          <a:spLocks noChangeArrowheads="1"/>
        </xdr:cNvSpPr>
      </xdr:nvSpPr>
      <xdr:spPr>
        <a:xfrm>
          <a:off x="8310880" y="1274508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6"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7"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8"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9"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300"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301"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302"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303"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304"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305"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306"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07"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0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09"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0"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1"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2"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4"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5"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6"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7"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9"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0"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1"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22"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4"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25"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6"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7"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328"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329"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330"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331"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696595</xdr:rowOff>
    </xdr:to>
    <xdr:sp>
      <xdr:nvSpPr>
        <xdr:cNvPr id="332" name="Text Box 9540"/>
        <xdr:cNvSpPr txBox="1"/>
      </xdr:nvSpPr>
      <xdr:spPr>
        <a:xfrm>
          <a:off x="8310880" y="26988135"/>
          <a:ext cx="79375" cy="6965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696595</xdr:rowOff>
    </xdr:to>
    <xdr:sp>
      <xdr:nvSpPr>
        <xdr:cNvPr id="333" name="Text Box 9540"/>
        <xdr:cNvSpPr txBox="1"/>
      </xdr:nvSpPr>
      <xdr:spPr>
        <a:xfrm>
          <a:off x="8310880" y="26988135"/>
          <a:ext cx="79375" cy="6965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34" name="Text Box 9540"/>
        <xdr:cNvSpPr txBox="1"/>
      </xdr:nvSpPr>
      <xdr:spPr>
        <a:xfrm>
          <a:off x="8310880" y="2698813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35" name="Text Box 9540"/>
        <xdr:cNvSpPr txBox="1"/>
      </xdr:nvSpPr>
      <xdr:spPr>
        <a:xfrm>
          <a:off x="8310880" y="2698813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36" name="Text Box 9540"/>
        <xdr:cNvSpPr txBox="1"/>
      </xdr:nvSpPr>
      <xdr:spPr>
        <a:xfrm>
          <a:off x="8310880" y="2698813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37" name="Text Box 9540"/>
        <xdr:cNvSpPr txBox="1"/>
      </xdr:nvSpPr>
      <xdr:spPr>
        <a:xfrm>
          <a:off x="8310880" y="2698813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696595</xdr:rowOff>
    </xdr:to>
    <xdr:sp>
      <xdr:nvSpPr>
        <xdr:cNvPr id="338" name="Text Box 9540"/>
        <xdr:cNvSpPr txBox="1"/>
      </xdr:nvSpPr>
      <xdr:spPr>
        <a:xfrm>
          <a:off x="8310880" y="26988135"/>
          <a:ext cx="79375" cy="6965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39"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0"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41" name="Text Box 9540"/>
        <xdr:cNvSpPr txBox="1"/>
      </xdr:nvSpPr>
      <xdr:spPr>
        <a:xfrm>
          <a:off x="8310880" y="2698813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2" name="Text Box 9540"/>
        <xdr:cNvSpPr txBox="1"/>
      </xdr:nvSpPr>
      <xdr:spPr>
        <a:xfrm>
          <a:off x="8310880" y="2698813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3" name="Text Box 9540"/>
        <xdr:cNvSpPr txBox="1"/>
      </xdr:nvSpPr>
      <xdr:spPr>
        <a:xfrm>
          <a:off x="8310880" y="2698813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4"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5"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6"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7" name="Text Box 9540"/>
        <xdr:cNvSpPr txBox="1"/>
      </xdr:nvSpPr>
      <xdr:spPr>
        <a:xfrm>
          <a:off x="8310880" y="2698813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8" name="Text Box 9540"/>
        <xdr:cNvSpPr txBox="1"/>
      </xdr:nvSpPr>
      <xdr:spPr>
        <a:xfrm>
          <a:off x="8310880" y="2698813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9" name="Text Box 9540"/>
        <xdr:cNvSpPr txBox="1"/>
      </xdr:nvSpPr>
      <xdr:spPr>
        <a:xfrm>
          <a:off x="8310880" y="2698813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0" name="Text Box 9540"/>
        <xdr:cNvSpPr txBox="1"/>
      </xdr:nvSpPr>
      <xdr:spPr>
        <a:xfrm>
          <a:off x="8310880" y="2698813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1" name="Text Box 9540"/>
        <xdr:cNvSpPr txBox="1"/>
      </xdr:nvSpPr>
      <xdr:spPr>
        <a:xfrm>
          <a:off x="8310880" y="2698813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2" name="Text Box 9540"/>
        <xdr:cNvSpPr txBox="1"/>
      </xdr:nvSpPr>
      <xdr:spPr>
        <a:xfrm>
          <a:off x="8310880" y="2698813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60960</xdr:colOff>
      <xdr:row>27</xdr:row>
      <xdr:rowOff>631190</xdr:rowOff>
    </xdr:to>
    <xdr:sp>
      <xdr:nvSpPr>
        <xdr:cNvPr id="353" name="Text Box 9540"/>
        <xdr:cNvSpPr txBox="1"/>
      </xdr:nvSpPr>
      <xdr:spPr>
        <a:xfrm>
          <a:off x="8310880" y="269881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60960</xdr:colOff>
      <xdr:row>27</xdr:row>
      <xdr:rowOff>631190</xdr:rowOff>
    </xdr:to>
    <xdr:sp>
      <xdr:nvSpPr>
        <xdr:cNvPr id="354" name="Text Box 9540"/>
        <xdr:cNvSpPr txBox="1"/>
      </xdr:nvSpPr>
      <xdr:spPr>
        <a:xfrm>
          <a:off x="8310880" y="269881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79375</xdr:colOff>
      <xdr:row>27</xdr:row>
      <xdr:rowOff>718820</xdr:rowOff>
    </xdr:to>
    <xdr:sp>
      <xdr:nvSpPr>
        <xdr:cNvPr id="355" name="Text Box 9540"/>
        <xdr:cNvSpPr txBox="1"/>
      </xdr:nvSpPr>
      <xdr:spPr>
        <a:xfrm>
          <a:off x="8310880" y="26988135"/>
          <a:ext cx="79375" cy="7188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718820</xdr:rowOff>
    </xdr:to>
    <xdr:sp>
      <xdr:nvSpPr>
        <xdr:cNvPr id="356" name="Text Box 9540"/>
        <xdr:cNvSpPr txBox="1"/>
      </xdr:nvSpPr>
      <xdr:spPr>
        <a:xfrm>
          <a:off x="8310880" y="26988135"/>
          <a:ext cx="79375" cy="7188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7" name="Text Box 9540"/>
        <xdr:cNvSpPr txBox="1"/>
      </xdr:nvSpPr>
      <xdr:spPr>
        <a:xfrm>
          <a:off x="8310880" y="2698813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8" name="Text Box 9540"/>
        <xdr:cNvSpPr txBox="1"/>
      </xdr:nvSpPr>
      <xdr:spPr>
        <a:xfrm>
          <a:off x="8310880" y="2698813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59" name="Text Box 9540"/>
        <xdr:cNvSpPr txBox="1"/>
      </xdr:nvSpPr>
      <xdr:spPr>
        <a:xfrm>
          <a:off x="8310880" y="26988135"/>
          <a:ext cx="79375" cy="7308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60" name="Text Box 9540"/>
        <xdr:cNvSpPr txBox="1"/>
      </xdr:nvSpPr>
      <xdr:spPr>
        <a:xfrm>
          <a:off x="8310880" y="2698813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361" name="Text Box 9540"/>
        <xdr:cNvSpPr txBox="1"/>
      </xdr:nvSpPr>
      <xdr:spPr>
        <a:xfrm>
          <a:off x="8310880" y="2791523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2"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3"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4"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5"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6"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7"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8"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9"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370" name="Text Box 9540"/>
        <xdr:cNvSpPr txBox="1"/>
      </xdr:nvSpPr>
      <xdr:spPr>
        <a:xfrm>
          <a:off x="8310880" y="2698813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71" name="Text Box 9540"/>
        <xdr:cNvSpPr txBox="1"/>
      </xdr:nvSpPr>
      <xdr:spPr>
        <a:xfrm>
          <a:off x="8310880" y="26988135"/>
          <a:ext cx="79375" cy="7308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72" name="Text Box 9540"/>
        <xdr:cNvSpPr txBox="1"/>
      </xdr:nvSpPr>
      <xdr:spPr>
        <a:xfrm>
          <a:off x="8310880" y="2698813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373" name="Text Box 9540"/>
        <xdr:cNvSpPr txBox="1"/>
      </xdr:nvSpPr>
      <xdr:spPr>
        <a:xfrm>
          <a:off x="8310880" y="2791523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4"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5"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6"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7"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8"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9"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80"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81"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382" name="Text Box 9540"/>
        <xdr:cNvSpPr txBox="1"/>
      </xdr:nvSpPr>
      <xdr:spPr>
        <a:xfrm>
          <a:off x="8310880" y="2698813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83"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84"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85" name="Text Box 9540"/>
        <xdr:cNvSpPr txBox="1"/>
      </xdr:nvSpPr>
      <xdr:spPr>
        <a:xfrm>
          <a:off x="8310880" y="2698813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6"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7"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8"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9"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0"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1"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2"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3"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4"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5"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6"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7"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8"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501650</xdr:rowOff>
    </xdr:to>
    <xdr:sp>
      <xdr:nvSpPr>
        <xdr:cNvPr id="399" name="Text Box 9540"/>
        <xdr:cNvSpPr txBox="1">
          <a:spLocks noChangeArrowheads="1"/>
        </xdr:cNvSpPr>
      </xdr:nvSpPr>
      <xdr:spPr>
        <a:xfrm>
          <a:off x="8310880" y="26988135"/>
          <a:ext cx="57150" cy="50165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614045</xdr:rowOff>
    </xdr:to>
    <xdr:sp>
      <xdr:nvSpPr>
        <xdr:cNvPr id="400" name="Text Box 9540"/>
        <xdr:cNvSpPr txBox="1">
          <a:spLocks noChangeArrowheads="1"/>
        </xdr:cNvSpPr>
      </xdr:nvSpPr>
      <xdr:spPr>
        <a:xfrm>
          <a:off x="8310880" y="26988135"/>
          <a:ext cx="57150" cy="61404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614045</xdr:rowOff>
    </xdr:to>
    <xdr:sp>
      <xdr:nvSpPr>
        <xdr:cNvPr id="401" name="Text Box 9540"/>
        <xdr:cNvSpPr txBox="1">
          <a:spLocks noChangeArrowheads="1"/>
        </xdr:cNvSpPr>
      </xdr:nvSpPr>
      <xdr:spPr>
        <a:xfrm>
          <a:off x="8310880" y="26988135"/>
          <a:ext cx="57150" cy="61404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2"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3"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4"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5"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6"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7"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8" name="Text Box 9540"/>
        <xdr:cNvSpPr txBox="1">
          <a:spLocks noChangeArrowheads="1"/>
        </xdr:cNvSpPr>
      </xdr:nvSpPr>
      <xdr:spPr>
        <a:xfrm>
          <a:off x="8310880" y="269881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09"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0"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1"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2"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3"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4"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5"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6"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7"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8"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9"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0"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1"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2"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3"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4"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425" name="Text Box 9540"/>
        <xdr:cNvSpPr txBox="1"/>
      </xdr:nvSpPr>
      <xdr:spPr>
        <a:xfrm>
          <a:off x="8310880" y="2791523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6"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7"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8"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9"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0"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1"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2"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3"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434" name="Text Box 9540"/>
        <xdr:cNvSpPr txBox="1"/>
      </xdr:nvSpPr>
      <xdr:spPr>
        <a:xfrm>
          <a:off x="8310880" y="2791523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5"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6"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7"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8"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9"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40"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41"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42" name="Text Box 9540"/>
        <xdr:cNvSpPr txBox="1"/>
      </xdr:nvSpPr>
      <xdr:spPr>
        <a:xfrm>
          <a:off x="8310880" y="279152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3"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4"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5"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6"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7"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8"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9"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0"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1"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2"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3"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4"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5"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6"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7"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8" name="Text Box 9540"/>
        <xdr:cNvSpPr txBox="1"/>
      </xdr:nvSpPr>
      <xdr:spPr>
        <a:xfrm>
          <a:off x="8310880" y="2791523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696595</xdr:rowOff>
    </xdr:to>
    <xdr:sp>
      <xdr:nvSpPr>
        <xdr:cNvPr id="459" name="Text Box 9540"/>
        <xdr:cNvSpPr txBox="1"/>
      </xdr:nvSpPr>
      <xdr:spPr>
        <a:xfrm>
          <a:off x="8310880" y="27915235"/>
          <a:ext cx="79375" cy="69659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696595</xdr:rowOff>
    </xdr:to>
    <xdr:sp>
      <xdr:nvSpPr>
        <xdr:cNvPr id="460" name="Text Box 9540"/>
        <xdr:cNvSpPr txBox="1"/>
      </xdr:nvSpPr>
      <xdr:spPr>
        <a:xfrm>
          <a:off x="8310880" y="27915235"/>
          <a:ext cx="79375" cy="69659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1" name="Text Box 9540"/>
        <xdr:cNvSpPr txBox="1"/>
      </xdr:nvSpPr>
      <xdr:spPr>
        <a:xfrm>
          <a:off x="8310880" y="2791523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2" name="Text Box 9540"/>
        <xdr:cNvSpPr txBox="1"/>
      </xdr:nvSpPr>
      <xdr:spPr>
        <a:xfrm>
          <a:off x="8310880" y="2791523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3" name="Text Box 9540"/>
        <xdr:cNvSpPr txBox="1"/>
      </xdr:nvSpPr>
      <xdr:spPr>
        <a:xfrm>
          <a:off x="8310880" y="2791523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64" name="Text Box 9540"/>
        <xdr:cNvSpPr txBox="1"/>
      </xdr:nvSpPr>
      <xdr:spPr>
        <a:xfrm>
          <a:off x="8310880" y="2791523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696595</xdr:rowOff>
    </xdr:to>
    <xdr:sp>
      <xdr:nvSpPr>
        <xdr:cNvPr id="465" name="Text Box 9540"/>
        <xdr:cNvSpPr txBox="1"/>
      </xdr:nvSpPr>
      <xdr:spPr>
        <a:xfrm>
          <a:off x="8310880" y="27915235"/>
          <a:ext cx="79375" cy="69659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66"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67"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8" name="Text Box 9540"/>
        <xdr:cNvSpPr txBox="1"/>
      </xdr:nvSpPr>
      <xdr:spPr>
        <a:xfrm>
          <a:off x="8310880" y="2791523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69" name="Text Box 9540"/>
        <xdr:cNvSpPr txBox="1"/>
      </xdr:nvSpPr>
      <xdr:spPr>
        <a:xfrm>
          <a:off x="8310880" y="2791523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0" name="Text Box 9540"/>
        <xdr:cNvSpPr txBox="1"/>
      </xdr:nvSpPr>
      <xdr:spPr>
        <a:xfrm>
          <a:off x="8310880" y="2791523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71"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72"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73"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4" name="Text Box 9540"/>
        <xdr:cNvSpPr txBox="1"/>
      </xdr:nvSpPr>
      <xdr:spPr>
        <a:xfrm>
          <a:off x="8310880" y="2791523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5" name="Text Box 9540"/>
        <xdr:cNvSpPr txBox="1"/>
      </xdr:nvSpPr>
      <xdr:spPr>
        <a:xfrm>
          <a:off x="8310880" y="2791523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6" name="Text Box 9540"/>
        <xdr:cNvSpPr txBox="1"/>
      </xdr:nvSpPr>
      <xdr:spPr>
        <a:xfrm>
          <a:off x="8310880" y="2791523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77" name="Text Box 9540"/>
        <xdr:cNvSpPr txBox="1"/>
      </xdr:nvSpPr>
      <xdr:spPr>
        <a:xfrm>
          <a:off x="8310880" y="2791523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78" name="Text Box 9540"/>
        <xdr:cNvSpPr txBox="1"/>
      </xdr:nvSpPr>
      <xdr:spPr>
        <a:xfrm>
          <a:off x="8310880" y="2791523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79" name="Text Box 9540"/>
        <xdr:cNvSpPr txBox="1"/>
      </xdr:nvSpPr>
      <xdr:spPr>
        <a:xfrm>
          <a:off x="8310880" y="2791523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60960</xdr:colOff>
      <xdr:row>28</xdr:row>
      <xdr:rowOff>631190</xdr:rowOff>
    </xdr:to>
    <xdr:sp>
      <xdr:nvSpPr>
        <xdr:cNvPr id="480" name="Text Box 9540"/>
        <xdr:cNvSpPr txBox="1"/>
      </xdr:nvSpPr>
      <xdr:spPr>
        <a:xfrm>
          <a:off x="8310880" y="279152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28</xdr:row>
      <xdr:rowOff>0</xdr:rowOff>
    </xdr:from>
    <xdr:to>
      <xdr:col>9</xdr:col>
      <xdr:colOff>60960</xdr:colOff>
      <xdr:row>28</xdr:row>
      <xdr:rowOff>631190</xdr:rowOff>
    </xdr:to>
    <xdr:sp>
      <xdr:nvSpPr>
        <xdr:cNvPr id="481" name="Text Box 9540"/>
        <xdr:cNvSpPr txBox="1"/>
      </xdr:nvSpPr>
      <xdr:spPr>
        <a:xfrm>
          <a:off x="8310880" y="279152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28</xdr:row>
      <xdr:rowOff>0</xdr:rowOff>
    </xdr:from>
    <xdr:to>
      <xdr:col>9</xdr:col>
      <xdr:colOff>79375</xdr:colOff>
      <xdr:row>28</xdr:row>
      <xdr:rowOff>718820</xdr:rowOff>
    </xdr:to>
    <xdr:sp>
      <xdr:nvSpPr>
        <xdr:cNvPr id="482" name="Text Box 9540"/>
        <xdr:cNvSpPr txBox="1"/>
      </xdr:nvSpPr>
      <xdr:spPr>
        <a:xfrm>
          <a:off x="8310880" y="27915235"/>
          <a:ext cx="79375" cy="7188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718820</xdr:rowOff>
    </xdr:to>
    <xdr:sp>
      <xdr:nvSpPr>
        <xdr:cNvPr id="483" name="Text Box 9540"/>
        <xdr:cNvSpPr txBox="1"/>
      </xdr:nvSpPr>
      <xdr:spPr>
        <a:xfrm>
          <a:off x="8310880" y="27915235"/>
          <a:ext cx="79375" cy="7188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84" name="Text Box 9540"/>
        <xdr:cNvSpPr txBox="1"/>
      </xdr:nvSpPr>
      <xdr:spPr>
        <a:xfrm>
          <a:off x="8310880" y="2791523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85" name="Text Box 9540"/>
        <xdr:cNvSpPr txBox="1"/>
      </xdr:nvSpPr>
      <xdr:spPr>
        <a:xfrm>
          <a:off x="8310880" y="2791523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86" name="Text Box 9540"/>
        <xdr:cNvSpPr txBox="1"/>
      </xdr:nvSpPr>
      <xdr:spPr>
        <a:xfrm>
          <a:off x="8310880" y="2791523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87" name="Text Box 9540"/>
        <xdr:cNvSpPr txBox="1"/>
      </xdr:nvSpPr>
      <xdr:spPr>
        <a:xfrm>
          <a:off x="8310880" y="27915235"/>
          <a:ext cx="79375" cy="73088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488"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8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690880</xdr:rowOff>
    </xdr:to>
    <xdr:sp>
      <xdr:nvSpPr>
        <xdr:cNvPr id="497" name="Text Box 9540"/>
        <xdr:cNvSpPr txBox="1"/>
      </xdr:nvSpPr>
      <xdr:spPr>
        <a:xfrm>
          <a:off x="8310880" y="27915235"/>
          <a:ext cx="79375" cy="6908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98" name="Text Box 9540"/>
        <xdr:cNvSpPr txBox="1"/>
      </xdr:nvSpPr>
      <xdr:spPr>
        <a:xfrm>
          <a:off x="8310880" y="2791523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99" name="Text Box 9540"/>
        <xdr:cNvSpPr txBox="1"/>
      </xdr:nvSpPr>
      <xdr:spPr>
        <a:xfrm>
          <a:off x="8310880" y="27915235"/>
          <a:ext cx="79375" cy="73088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500"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690880</xdr:rowOff>
    </xdr:to>
    <xdr:sp>
      <xdr:nvSpPr>
        <xdr:cNvPr id="509" name="Text Box 9540"/>
        <xdr:cNvSpPr txBox="1"/>
      </xdr:nvSpPr>
      <xdr:spPr>
        <a:xfrm>
          <a:off x="8310880" y="27915235"/>
          <a:ext cx="79375" cy="6908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510"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511"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512" name="Text Box 9540"/>
        <xdr:cNvSpPr txBox="1"/>
      </xdr:nvSpPr>
      <xdr:spPr>
        <a:xfrm>
          <a:off x="8310880" y="2791523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3"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4"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5"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6"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7"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8"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9"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0"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1"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2"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3"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4"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5"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57150</xdr:colOff>
      <xdr:row>28</xdr:row>
      <xdr:rowOff>501650</xdr:rowOff>
    </xdr:to>
    <xdr:sp>
      <xdr:nvSpPr>
        <xdr:cNvPr id="526" name="Text Box 9540"/>
        <xdr:cNvSpPr txBox="1">
          <a:spLocks noChangeArrowheads="1"/>
        </xdr:cNvSpPr>
      </xdr:nvSpPr>
      <xdr:spPr>
        <a:xfrm>
          <a:off x="8310880" y="27915235"/>
          <a:ext cx="57150" cy="501650"/>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57150</xdr:colOff>
      <xdr:row>28</xdr:row>
      <xdr:rowOff>614045</xdr:rowOff>
    </xdr:to>
    <xdr:sp>
      <xdr:nvSpPr>
        <xdr:cNvPr id="527" name="Text Box 9540"/>
        <xdr:cNvSpPr txBox="1">
          <a:spLocks noChangeArrowheads="1"/>
        </xdr:cNvSpPr>
      </xdr:nvSpPr>
      <xdr:spPr>
        <a:xfrm>
          <a:off x="8310880" y="27915235"/>
          <a:ext cx="57150" cy="61404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57150</xdr:colOff>
      <xdr:row>28</xdr:row>
      <xdr:rowOff>614045</xdr:rowOff>
    </xdr:to>
    <xdr:sp>
      <xdr:nvSpPr>
        <xdr:cNvPr id="528" name="Text Box 9540"/>
        <xdr:cNvSpPr txBox="1">
          <a:spLocks noChangeArrowheads="1"/>
        </xdr:cNvSpPr>
      </xdr:nvSpPr>
      <xdr:spPr>
        <a:xfrm>
          <a:off x="8310880" y="27915235"/>
          <a:ext cx="57150" cy="61404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9"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0"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1"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2"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3"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4"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5" name="Text Box 9540"/>
        <xdr:cNvSpPr txBox="1">
          <a:spLocks noChangeArrowheads="1"/>
        </xdr:cNvSpPr>
      </xdr:nvSpPr>
      <xdr:spPr>
        <a:xfrm>
          <a:off x="8310880" y="27915235"/>
          <a:ext cx="76200" cy="649605"/>
        </a:xfrm>
        <a:prstGeom prst="rect">
          <a:avLst/>
        </a:prstGeom>
        <a:noFill/>
        <a:ln w="9525">
          <a:noFill/>
          <a:miter lim="800000"/>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5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5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552"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553"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4"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5"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6"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57" name="Text Box 9540"/>
        <xdr:cNvSpPr txBox="1"/>
      </xdr:nvSpPr>
      <xdr:spPr>
        <a:xfrm>
          <a:off x="8310880" y="10113010"/>
          <a:ext cx="79375" cy="67945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558"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9"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0" name="Text Box 9540"/>
        <xdr:cNvSpPr txBox="1"/>
      </xdr:nvSpPr>
      <xdr:spPr>
        <a:xfrm>
          <a:off x="8310880" y="10113010"/>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1" name="Text Box 9540"/>
        <xdr:cNvSpPr txBox="1"/>
      </xdr:nvSpPr>
      <xdr:spPr>
        <a:xfrm>
          <a:off x="8310880" y="10113010"/>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2" name="Text Box 9540"/>
        <xdr:cNvSpPr txBox="1"/>
      </xdr:nvSpPr>
      <xdr:spPr>
        <a:xfrm>
          <a:off x="8310880" y="10113010"/>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60960</xdr:colOff>
      <xdr:row>14</xdr:row>
      <xdr:rowOff>642620</xdr:rowOff>
    </xdr:to>
    <xdr:sp>
      <xdr:nvSpPr>
        <xdr:cNvPr id="563" name="Text Box 9540"/>
        <xdr:cNvSpPr txBox="1"/>
      </xdr:nvSpPr>
      <xdr:spPr>
        <a:xfrm>
          <a:off x="8310880" y="10113010"/>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14</xdr:row>
      <xdr:rowOff>0</xdr:rowOff>
    </xdr:from>
    <xdr:to>
      <xdr:col>9</xdr:col>
      <xdr:colOff>60960</xdr:colOff>
      <xdr:row>14</xdr:row>
      <xdr:rowOff>642620</xdr:rowOff>
    </xdr:to>
    <xdr:sp>
      <xdr:nvSpPr>
        <xdr:cNvPr id="564" name="Text Box 9540"/>
        <xdr:cNvSpPr txBox="1"/>
      </xdr:nvSpPr>
      <xdr:spPr>
        <a:xfrm>
          <a:off x="8310880" y="10113010"/>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14</xdr:row>
      <xdr:rowOff>0</xdr:rowOff>
    </xdr:from>
    <xdr:to>
      <xdr:col>9</xdr:col>
      <xdr:colOff>79375</xdr:colOff>
      <xdr:row>14</xdr:row>
      <xdr:rowOff>730250</xdr:rowOff>
    </xdr:to>
    <xdr:sp>
      <xdr:nvSpPr>
        <xdr:cNvPr id="565" name="Text Box 9540"/>
        <xdr:cNvSpPr txBox="1"/>
      </xdr:nvSpPr>
      <xdr:spPr>
        <a:xfrm>
          <a:off x="8310880" y="10113010"/>
          <a:ext cx="79375" cy="7302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730250</xdr:rowOff>
    </xdr:to>
    <xdr:sp>
      <xdr:nvSpPr>
        <xdr:cNvPr id="566" name="Text Box 9540"/>
        <xdr:cNvSpPr txBox="1"/>
      </xdr:nvSpPr>
      <xdr:spPr>
        <a:xfrm>
          <a:off x="8310880" y="10113010"/>
          <a:ext cx="79375" cy="7302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7" name="Text Box 9540"/>
        <xdr:cNvSpPr txBox="1"/>
      </xdr:nvSpPr>
      <xdr:spPr>
        <a:xfrm>
          <a:off x="8310880" y="10113010"/>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8" name="Text Box 9540"/>
        <xdr:cNvSpPr txBox="1"/>
      </xdr:nvSpPr>
      <xdr:spPr>
        <a:xfrm>
          <a:off x="8310880" y="10113010"/>
          <a:ext cx="79375" cy="67945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69"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70"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571" name="Text Box 9540"/>
        <xdr:cNvSpPr txBox="1"/>
      </xdr:nvSpPr>
      <xdr:spPr>
        <a:xfrm>
          <a:off x="8310880" y="8979535"/>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2"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3"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4"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5"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6"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7"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8"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9"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580" name="Text Box 9540"/>
        <xdr:cNvSpPr txBox="1"/>
      </xdr:nvSpPr>
      <xdr:spPr>
        <a:xfrm>
          <a:off x="8310880" y="8979535"/>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81"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82"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583" name="Text Box 9540"/>
        <xdr:cNvSpPr txBox="1"/>
      </xdr:nvSpPr>
      <xdr:spPr>
        <a:xfrm>
          <a:off x="8310880" y="8979535"/>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4"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5"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6"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7"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8"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9"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90"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91"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592" name="Text Box 9540"/>
        <xdr:cNvSpPr txBox="1"/>
      </xdr:nvSpPr>
      <xdr:spPr>
        <a:xfrm>
          <a:off x="8310880" y="8979535"/>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3"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5"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6"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7"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8"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9"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0"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1"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2"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3"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5"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06" name="Text Box 9540"/>
        <xdr:cNvSpPr txBox="1">
          <a:spLocks noChangeArrowheads="1"/>
        </xdr:cNvSpPr>
      </xdr:nvSpPr>
      <xdr:spPr>
        <a:xfrm>
          <a:off x="8310880" y="8979535"/>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07" name="Text Box 9540"/>
        <xdr:cNvSpPr txBox="1">
          <a:spLocks noChangeArrowheads="1"/>
        </xdr:cNvSpPr>
      </xdr:nvSpPr>
      <xdr:spPr>
        <a:xfrm>
          <a:off x="8310880" y="8979535"/>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8"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9"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0"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1"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2"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3"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15"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16"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17"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18"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19"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20"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21"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22"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23"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24" name="Text Box 9540"/>
        <xdr:cNvSpPr txBox="1"/>
      </xdr:nvSpPr>
      <xdr:spPr>
        <a:xfrm>
          <a:off x="8310880" y="8979535"/>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5"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6"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7"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8"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9"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0"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1"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2"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633" name="Text Box 9540"/>
        <xdr:cNvSpPr txBox="1"/>
      </xdr:nvSpPr>
      <xdr:spPr>
        <a:xfrm>
          <a:off x="8310880" y="8979535"/>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34"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35"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36" name="Text Box 9540"/>
        <xdr:cNvSpPr txBox="1"/>
      </xdr:nvSpPr>
      <xdr:spPr>
        <a:xfrm>
          <a:off x="8310880" y="8979535"/>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7"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8"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9"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0"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1"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2"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3"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4"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645" name="Text Box 9540"/>
        <xdr:cNvSpPr txBox="1"/>
      </xdr:nvSpPr>
      <xdr:spPr>
        <a:xfrm>
          <a:off x="8310880" y="8979535"/>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6"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7"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8"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9"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0"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1"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2"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3"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5"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6"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7"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8"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59" name="Text Box 9540"/>
        <xdr:cNvSpPr txBox="1">
          <a:spLocks noChangeArrowheads="1"/>
        </xdr:cNvSpPr>
      </xdr:nvSpPr>
      <xdr:spPr>
        <a:xfrm>
          <a:off x="8310880" y="8979535"/>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60" name="Text Box 9540"/>
        <xdr:cNvSpPr txBox="1">
          <a:spLocks noChangeArrowheads="1"/>
        </xdr:cNvSpPr>
      </xdr:nvSpPr>
      <xdr:spPr>
        <a:xfrm>
          <a:off x="8310880" y="8979535"/>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1"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2"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3"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5"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6"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7"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68"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69"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0"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1"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2"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3" name="Text Box 9540"/>
        <xdr:cNvSpPr txBox="1"/>
      </xdr:nvSpPr>
      <xdr:spPr>
        <a:xfrm>
          <a:off x="8310880" y="9512935"/>
          <a:ext cx="79375" cy="7099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74" name="Text Box 9540"/>
        <xdr:cNvSpPr txBox="1"/>
      </xdr:nvSpPr>
      <xdr:spPr>
        <a:xfrm>
          <a:off x="8310880" y="8979535"/>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5" name="Text Box 9540"/>
        <xdr:cNvSpPr txBox="1"/>
      </xdr:nvSpPr>
      <xdr:spPr>
        <a:xfrm>
          <a:off x="8310880" y="8979535"/>
          <a:ext cx="79375" cy="65849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6" name="Text Box 9540"/>
        <xdr:cNvSpPr txBox="1"/>
      </xdr:nvSpPr>
      <xdr:spPr>
        <a:xfrm>
          <a:off x="8310880" y="9512935"/>
          <a:ext cx="79375" cy="70993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7" name="Text Box 9540"/>
        <xdr:cNvSpPr txBox="1"/>
      </xdr:nvSpPr>
      <xdr:spPr>
        <a:xfrm>
          <a:off x="8310880" y="9512935"/>
          <a:ext cx="79375" cy="70993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8" name="Text Box 9540"/>
        <xdr:cNvSpPr txBox="1"/>
      </xdr:nvSpPr>
      <xdr:spPr>
        <a:xfrm>
          <a:off x="8310880" y="9512935"/>
          <a:ext cx="79375" cy="709930"/>
        </a:xfrm>
        <a:prstGeom prst="rect">
          <a:avLst/>
        </a:prstGeom>
        <a:noFill/>
        <a:ln w="9525">
          <a:noFill/>
        </a:ln>
      </xdr:spPr>
    </xdr:sp>
    <xdr:clientData/>
  </xdr:twoCellAnchor>
  <xdr:twoCellAnchor editAs="oneCell">
    <xdr:from>
      <xdr:col>9</xdr:col>
      <xdr:colOff>0</xdr:colOff>
      <xdr:row>13</xdr:row>
      <xdr:rowOff>0</xdr:rowOff>
    </xdr:from>
    <xdr:to>
      <xdr:col>9</xdr:col>
      <xdr:colOff>60960</xdr:colOff>
      <xdr:row>14</xdr:row>
      <xdr:rowOff>73025</xdr:rowOff>
    </xdr:to>
    <xdr:sp>
      <xdr:nvSpPr>
        <xdr:cNvPr id="679" name="Text Box 9540"/>
        <xdr:cNvSpPr txBox="1"/>
      </xdr:nvSpPr>
      <xdr:spPr>
        <a:xfrm>
          <a:off x="8310880" y="9512935"/>
          <a:ext cx="60960" cy="6731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60960</xdr:colOff>
      <xdr:row>14</xdr:row>
      <xdr:rowOff>73025</xdr:rowOff>
    </xdr:to>
    <xdr:sp>
      <xdr:nvSpPr>
        <xdr:cNvPr id="680" name="Text Box 9540"/>
        <xdr:cNvSpPr txBox="1"/>
      </xdr:nvSpPr>
      <xdr:spPr>
        <a:xfrm>
          <a:off x="8310880" y="9512935"/>
          <a:ext cx="60960" cy="6731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79375</xdr:colOff>
      <xdr:row>14</xdr:row>
      <xdr:rowOff>160655</xdr:rowOff>
    </xdr:to>
    <xdr:sp>
      <xdr:nvSpPr>
        <xdr:cNvPr id="681" name="Text Box 9540"/>
        <xdr:cNvSpPr txBox="1"/>
      </xdr:nvSpPr>
      <xdr:spPr>
        <a:xfrm>
          <a:off x="8310880" y="9512935"/>
          <a:ext cx="79375" cy="76073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160655</xdr:rowOff>
    </xdr:to>
    <xdr:sp>
      <xdr:nvSpPr>
        <xdr:cNvPr id="682" name="Text Box 9540"/>
        <xdr:cNvSpPr txBox="1"/>
      </xdr:nvSpPr>
      <xdr:spPr>
        <a:xfrm>
          <a:off x="8310880" y="9512935"/>
          <a:ext cx="79375" cy="76073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83" name="Text Box 9540"/>
        <xdr:cNvSpPr txBox="1"/>
      </xdr:nvSpPr>
      <xdr:spPr>
        <a:xfrm>
          <a:off x="8310880" y="9512935"/>
          <a:ext cx="79375" cy="70993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84" name="Text Box 9540"/>
        <xdr:cNvSpPr txBox="1"/>
      </xdr:nvSpPr>
      <xdr:spPr>
        <a:xfrm>
          <a:off x="8310880" y="9512935"/>
          <a:ext cx="79375" cy="7099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85"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86"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87" name="Text Box 9540"/>
        <xdr:cNvSpPr txBox="1"/>
      </xdr:nvSpPr>
      <xdr:spPr>
        <a:xfrm>
          <a:off x="8310880" y="8979535"/>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88"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89"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0"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1"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2"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3"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4"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5"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696" name="Text Box 9540"/>
        <xdr:cNvSpPr txBox="1"/>
      </xdr:nvSpPr>
      <xdr:spPr>
        <a:xfrm>
          <a:off x="8310880" y="8979535"/>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97"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98" name="Text Box 9540"/>
        <xdr:cNvSpPr txBox="1"/>
      </xdr:nvSpPr>
      <xdr:spPr>
        <a:xfrm>
          <a:off x="8310880" y="8979535"/>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99" name="Text Box 9540"/>
        <xdr:cNvSpPr txBox="1"/>
      </xdr:nvSpPr>
      <xdr:spPr>
        <a:xfrm>
          <a:off x="8310880" y="8979535"/>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0"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1"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2"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3"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4"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5"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6"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7" name="Text Box 9540"/>
        <xdr:cNvSpPr txBox="1"/>
      </xdr:nvSpPr>
      <xdr:spPr>
        <a:xfrm>
          <a:off x="8310880" y="8979535"/>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708" name="Text Box 9540"/>
        <xdr:cNvSpPr txBox="1"/>
      </xdr:nvSpPr>
      <xdr:spPr>
        <a:xfrm>
          <a:off x="8310880" y="8979535"/>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09"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0"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1"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2"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3"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5"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6"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7"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8"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9"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0"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1"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722" name="Text Box 9540"/>
        <xdr:cNvSpPr txBox="1">
          <a:spLocks noChangeArrowheads="1"/>
        </xdr:cNvSpPr>
      </xdr:nvSpPr>
      <xdr:spPr>
        <a:xfrm>
          <a:off x="8310880" y="8979535"/>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723" name="Text Box 9540"/>
        <xdr:cNvSpPr txBox="1">
          <a:spLocks noChangeArrowheads="1"/>
        </xdr:cNvSpPr>
      </xdr:nvSpPr>
      <xdr:spPr>
        <a:xfrm>
          <a:off x="8310880" y="8979535"/>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4"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5"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6"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7"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8"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9"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30" name="Text Box 9540"/>
        <xdr:cNvSpPr txBox="1">
          <a:spLocks noChangeArrowheads="1"/>
        </xdr:cNvSpPr>
      </xdr:nvSpPr>
      <xdr:spPr>
        <a:xfrm>
          <a:off x="8310880" y="8979535"/>
          <a:ext cx="76200" cy="655320"/>
        </a:xfrm>
        <a:prstGeom prst="rect">
          <a:avLst/>
        </a:prstGeom>
        <a:noFill/>
        <a:ln w="9525">
          <a:noFill/>
          <a:miter lim="800000"/>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731"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740"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4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765"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766"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767"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768"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769"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778"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8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8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8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0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0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0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803"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812"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2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37"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3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3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46"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7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71"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80"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8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905"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914"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2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2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2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075"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084"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9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9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9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09"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18"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2"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2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2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2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4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4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4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43"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1"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52" name="Text Box 9540"/>
        <xdr:cNvSpPr txBox="1"/>
      </xdr:nvSpPr>
      <xdr:spPr>
        <a:xfrm>
          <a:off x="8310880" y="2053653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3"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4"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5"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6"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7"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8"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9"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60" name="Text Box 9540"/>
        <xdr:cNvSpPr txBox="1"/>
      </xdr:nvSpPr>
      <xdr:spPr>
        <a:xfrm>
          <a:off x="8310880" y="2053653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7"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8"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9"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0"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1"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2"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3"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4"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5"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6" name="Text Box 9540"/>
        <xdr:cNvSpPr txBox="1"/>
      </xdr:nvSpPr>
      <xdr:spPr>
        <a:xfrm>
          <a:off x="8310880" y="20536535"/>
          <a:ext cx="79375" cy="78867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177"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7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7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186"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1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902970</xdr:rowOff>
    </xdr:to>
    <xdr:sp>
      <xdr:nvSpPr>
        <xdr:cNvPr id="939" name="Text Box 9540"/>
        <xdr:cNvSpPr txBox="1"/>
      </xdr:nvSpPr>
      <xdr:spPr>
        <a:xfrm>
          <a:off x="8310880" y="34992310"/>
          <a:ext cx="79375" cy="90297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895350</xdr:rowOff>
    </xdr:to>
    <xdr:sp>
      <xdr:nvSpPr>
        <xdr:cNvPr id="940" name="Text Box 9540"/>
        <xdr:cNvSpPr txBox="1"/>
      </xdr:nvSpPr>
      <xdr:spPr>
        <a:xfrm>
          <a:off x="8310880" y="34992310"/>
          <a:ext cx="79375" cy="89535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895350</xdr:rowOff>
    </xdr:to>
    <xdr:sp>
      <xdr:nvSpPr>
        <xdr:cNvPr id="941" name="Text Box 9540"/>
        <xdr:cNvSpPr txBox="1"/>
      </xdr:nvSpPr>
      <xdr:spPr>
        <a:xfrm>
          <a:off x="8310880" y="34992310"/>
          <a:ext cx="79375" cy="89535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2"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3"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4"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5"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6"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47"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48"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49"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0"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1"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2"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3"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4"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5"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6"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7"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8"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9"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0"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1"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62"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3"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4"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65" name="Text Box 9540"/>
        <xdr:cNvSpPr txBox="1"/>
      </xdr:nvSpPr>
      <xdr:spPr>
        <a:xfrm>
          <a:off x="8310880" y="34992310"/>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6"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7" name="Text Box 9540"/>
        <xdr:cNvSpPr txBox="1"/>
      </xdr:nvSpPr>
      <xdr:spPr>
        <a:xfrm>
          <a:off x="8310880" y="34992310"/>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968"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969"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0"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1"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2"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73"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974"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75"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76"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7"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78"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79"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80"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81"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82"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83"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84"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85"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86"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87"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88"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60960</xdr:colOff>
      <xdr:row>35</xdr:row>
      <xdr:rowOff>631190</xdr:rowOff>
    </xdr:to>
    <xdr:sp>
      <xdr:nvSpPr>
        <xdr:cNvPr id="989" name="Text Box 9540"/>
        <xdr:cNvSpPr txBox="1"/>
      </xdr:nvSpPr>
      <xdr:spPr>
        <a:xfrm>
          <a:off x="8310880" y="328555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60960</xdr:colOff>
      <xdr:row>35</xdr:row>
      <xdr:rowOff>631190</xdr:rowOff>
    </xdr:to>
    <xdr:sp>
      <xdr:nvSpPr>
        <xdr:cNvPr id="990" name="Text Box 9540"/>
        <xdr:cNvSpPr txBox="1"/>
      </xdr:nvSpPr>
      <xdr:spPr>
        <a:xfrm>
          <a:off x="8310880" y="328555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79375</xdr:colOff>
      <xdr:row>35</xdr:row>
      <xdr:rowOff>718820</xdr:rowOff>
    </xdr:to>
    <xdr:sp>
      <xdr:nvSpPr>
        <xdr:cNvPr id="991" name="Text Box 9540"/>
        <xdr:cNvSpPr txBox="1"/>
      </xdr:nvSpPr>
      <xdr:spPr>
        <a:xfrm>
          <a:off x="8310880" y="3285553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718820</xdr:rowOff>
    </xdr:to>
    <xdr:sp>
      <xdr:nvSpPr>
        <xdr:cNvPr id="992" name="Text Box 9540"/>
        <xdr:cNvSpPr txBox="1"/>
      </xdr:nvSpPr>
      <xdr:spPr>
        <a:xfrm>
          <a:off x="8310880" y="3285553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93"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94"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995"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996"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997"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998"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999"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5"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006" name="Text Box 9540"/>
        <xdr:cNvSpPr txBox="1"/>
      </xdr:nvSpPr>
      <xdr:spPr>
        <a:xfrm>
          <a:off x="8310880" y="3285553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007"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008"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009"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5"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6"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7"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018" name="Text Box 9540"/>
        <xdr:cNvSpPr txBox="1"/>
      </xdr:nvSpPr>
      <xdr:spPr>
        <a:xfrm>
          <a:off x="8310880" y="3285553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19"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20"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21"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4"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5"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6"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7"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1"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4"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501650</xdr:rowOff>
    </xdr:to>
    <xdr:sp>
      <xdr:nvSpPr>
        <xdr:cNvPr id="1035" name="Text Box 9540"/>
        <xdr:cNvSpPr txBox="1">
          <a:spLocks noChangeArrowheads="1"/>
        </xdr:cNvSpPr>
      </xdr:nvSpPr>
      <xdr:spPr>
        <a:xfrm>
          <a:off x="8310880" y="32855535"/>
          <a:ext cx="57150" cy="501650"/>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036" name="Text Box 9540"/>
        <xdr:cNvSpPr txBox="1">
          <a:spLocks noChangeArrowheads="1"/>
        </xdr:cNvSpPr>
      </xdr:nvSpPr>
      <xdr:spPr>
        <a:xfrm>
          <a:off x="8310880" y="3285553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037" name="Text Box 9540"/>
        <xdr:cNvSpPr txBox="1">
          <a:spLocks noChangeArrowheads="1"/>
        </xdr:cNvSpPr>
      </xdr:nvSpPr>
      <xdr:spPr>
        <a:xfrm>
          <a:off x="8310880" y="3285553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1"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4"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7"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0"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1"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2"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3"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4"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7"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60"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061"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062"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63"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64"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65"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066"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067"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68"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69"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70"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071"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072"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73"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74"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11"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212"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213"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214"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15"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16"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17"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60960</xdr:colOff>
      <xdr:row>35</xdr:row>
      <xdr:rowOff>631190</xdr:rowOff>
    </xdr:to>
    <xdr:sp>
      <xdr:nvSpPr>
        <xdr:cNvPr id="1218" name="Text Box 9540"/>
        <xdr:cNvSpPr txBox="1"/>
      </xdr:nvSpPr>
      <xdr:spPr>
        <a:xfrm>
          <a:off x="8310880" y="328555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60960</xdr:colOff>
      <xdr:row>35</xdr:row>
      <xdr:rowOff>631190</xdr:rowOff>
    </xdr:to>
    <xdr:sp>
      <xdr:nvSpPr>
        <xdr:cNvPr id="1219" name="Text Box 9540"/>
        <xdr:cNvSpPr txBox="1"/>
      </xdr:nvSpPr>
      <xdr:spPr>
        <a:xfrm>
          <a:off x="8310880" y="328555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79375</xdr:colOff>
      <xdr:row>35</xdr:row>
      <xdr:rowOff>718820</xdr:rowOff>
    </xdr:to>
    <xdr:sp>
      <xdr:nvSpPr>
        <xdr:cNvPr id="1220" name="Text Box 9540"/>
        <xdr:cNvSpPr txBox="1"/>
      </xdr:nvSpPr>
      <xdr:spPr>
        <a:xfrm>
          <a:off x="8310880" y="3285553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718820</xdr:rowOff>
    </xdr:to>
    <xdr:sp>
      <xdr:nvSpPr>
        <xdr:cNvPr id="1221" name="Text Box 9540"/>
        <xdr:cNvSpPr txBox="1"/>
      </xdr:nvSpPr>
      <xdr:spPr>
        <a:xfrm>
          <a:off x="8310880" y="3285553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22"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23"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24"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25"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26"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27"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28"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29"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235" name="Text Box 9540"/>
        <xdr:cNvSpPr txBox="1"/>
      </xdr:nvSpPr>
      <xdr:spPr>
        <a:xfrm>
          <a:off x="8310880" y="3285553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36"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37"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38"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9"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5"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6"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247" name="Text Box 9540"/>
        <xdr:cNvSpPr txBox="1"/>
      </xdr:nvSpPr>
      <xdr:spPr>
        <a:xfrm>
          <a:off x="8310880" y="3285553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48"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49"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50"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1"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4"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5"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6"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7"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1"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501650</xdr:rowOff>
    </xdr:to>
    <xdr:sp>
      <xdr:nvSpPr>
        <xdr:cNvPr id="1264" name="Text Box 9540"/>
        <xdr:cNvSpPr txBox="1">
          <a:spLocks noChangeArrowheads="1"/>
        </xdr:cNvSpPr>
      </xdr:nvSpPr>
      <xdr:spPr>
        <a:xfrm>
          <a:off x="8310880" y="32855535"/>
          <a:ext cx="57150" cy="501650"/>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265" name="Text Box 9540"/>
        <xdr:cNvSpPr txBox="1">
          <a:spLocks noChangeArrowheads="1"/>
        </xdr:cNvSpPr>
      </xdr:nvSpPr>
      <xdr:spPr>
        <a:xfrm>
          <a:off x="8310880" y="3285553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266" name="Text Box 9540"/>
        <xdr:cNvSpPr txBox="1">
          <a:spLocks noChangeArrowheads="1"/>
        </xdr:cNvSpPr>
      </xdr:nvSpPr>
      <xdr:spPr>
        <a:xfrm>
          <a:off x="8310880" y="3285553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7"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1"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4"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7"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0"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1"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2"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3"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4"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7"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90"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5"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6"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7"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8"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99"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5"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6"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7"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0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0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0"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1"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2"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3"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4"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7"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0"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1"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2"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3"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324"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325"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26"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27"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28"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29"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330" name="Text Box 9540"/>
        <xdr:cNvSpPr txBox="1"/>
      </xdr:nvSpPr>
      <xdr:spPr>
        <a:xfrm>
          <a:off x="8310880" y="3285553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1"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2"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33" name="Text Box 9540"/>
        <xdr:cNvSpPr txBox="1"/>
      </xdr:nvSpPr>
      <xdr:spPr>
        <a:xfrm>
          <a:off x="8310880" y="3285553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34"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35"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6"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7"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8"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39"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40"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41" name="Text Box 9540"/>
        <xdr:cNvSpPr txBox="1"/>
      </xdr:nvSpPr>
      <xdr:spPr>
        <a:xfrm>
          <a:off x="8310880" y="3285553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2"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3"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4"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60960</xdr:colOff>
      <xdr:row>35</xdr:row>
      <xdr:rowOff>631190</xdr:rowOff>
    </xdr:to>
    <xdr:sp>
      <xdr:nvSpPr>
        <xdr:cNvPr id="1345" name="Text Box 9540"/>
        <xdr:cNvSpPr txBox="1"/>
      </xdr:nvSpPr>
      <xdr:spPr>
        <a:xfrm>
          <a:off x="8310880" y="328555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60960</xdr:colOff>
      <xdr:row>35</xdr:row>
      <xdr:rowOff>631190</xdr:rowOff>
    </xdr:to>
    <xdr:sp>
      <xdr:nvSpPr>
        <xdr:cNvPr id="1346" name="Text Box 9540"/>
        <xdr:cNvSpPr txBox="1"/>
      </xdr:nvSpPr>
      <xdr:spPr>
        <a:xfrm>
          <a:off x="8310880" y="3285553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79375</xdr:colOff>
      <xdr:row>35</xdr:row>
      <xdr:rowOff>718820</xdr:rowOff>
    </xdr:to>
    <xdr:sp>
      <xdr:nvSpPr>
        <xdr:cNvPr id="1347" name="Text Box 9540"/>
        <xdr:cNvSpPr txBox="1"/>
      </xdr:nvSpPr>
      <xdr:spPr>
        <a:xfrm>
          <a:off x="8310880" y="3285553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718820</xdr:rowOff>
    </xdr:to>
    <xdr:sp>
      <xdr:nvSpPr>
        <xdr:cNvPr id="1348" name="Text Box 9540"/>
        <xdr:cNvSpPr txBox="1"/>
      </xdr:nvSpPr>
      <xdr:spPr>
        <a:xfrm>
          <a:off x="8310880" y="3285553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9"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50" name="Text Box 9540"/>
        <xdr:cNvSpPr txBox="1"/>
      </xdr:nvSpPr>
      <xdr:spPr>
        <a:xfrm>
          <a:off x="8310880" y="3285553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51"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52"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353"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4"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5"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6"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7"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8"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9"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362" name="Text Box 9540"/>
        <xdr:cNvSpPr txBox="1"/>
      </xdr:nvSpPr>
      <xdr:spPr>
        <a:xfrm>
          <a:off x="8310880" y="3285553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63"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64" name="Text Box 9540"/>
        <xdr:cNvSpPr txBox="1"/>
      </xdr:nvSpPr>
      <xdr:spPr>
        <a:xfrm>
          <a:off x="8310880" y="3285553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365" name="Text Box 9540"/>
        <xdr:cNvSpPr txBox="1"/>
      </xdr:nvSpPr>
      <xdr:spPr>
        <a:xfrm>
          <a:off x="8310880" y="3285553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6"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7"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8"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9"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0"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1"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2"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3" name="Text Box 9540"/>
        <xdr:cNvSpPr txBox="1"/>
      </xdr:nvSpPr>
      <xdr:spPr>
        <a:xfrm>
          <a:off x="8310880" y="3285553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374" name="Text Box 9540"/>
        <xdr:cNvSpPr txBox="1"/>
      </xdr:nvSpPr>
      <xdr:spPr>
        <a:xfrm>
          <a:off x="8310880" y="3285553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75"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76"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77" name="Text Box 9540"/>
        <xdr:cNvSpPr txBox="1"/>
      </xdr:nvSpPr>
      <xdr:spPr>
        <a:xfrm>
          <a:off x="8310880" y="3285553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7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7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1"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2"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3"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4"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5"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6"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7"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501650</xdr:rowOff>
    </xdr:to>
    <xdr:sp>
      <xdr:nvSpPr>
        <xdr:cNvPr id="1391" name="Text Box 9540"/>
        <xdr:cNvSpPr txBox="1">
          <a:spLocks noChangeArrowheads="1"/>
        </xdr:cNvSpPr>
      </xdr:nvSpPr>
      <xdr:spPr>
        <a:xfrm>
          <a:off x="8310880" y="32855535"/>
          <a:ext cx="57150" cy="501650"/>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392" name="Text Box 9540"/>
        <xdr:cNvSpPr txBox="1">
          <a:spLocks noChangeArrowheads="1"/>
        </xdr:cNvSpPr>
      </xdr:nvSpPr>
      <xdr:spPr>
        <a:xfrm>
          <a:off x="8310880" y="3285553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393" name="Text Box 9540"/>
        <xdr:cNvSpPr txBox="1">
          <a:spLocks noChangeArrowheads="1"/>
        </xdr:cNvSpPr>
      </xdr:nvSpPr>
      <xdr:spPr>
        <a:xfrm>
          <a:off x="8310880" y="3285553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4"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5"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6"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7"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8"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9"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400" name="Text Box 9540"/>
        <xdr:cNvSpPr txBox="1">
          <a:spLocks noChangeArrowheads="1"/>
        </xdr:cNvSpPr>
      </xdr:nvSpPr>
      <xdr:spPr>
        <a:xfrm>
          <a:off x="8310880" y="3285553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1"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2"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3"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4"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7"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8"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9"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0"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1"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2"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3"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4"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5"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6" name="Text Box 9540"/>
        <xdr:cNvSpPr txBox="1"/>
      </xdr:nvSpPr>
      <xdr:spPr>
        <a:xfrm>
          <a:off x="8310880" y="3285553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17"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18"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19"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20"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21"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2"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3"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424" name="Text Box 9540"/>
        <xdr:cNvSpPr txBox="1"/>
      </xdr:nvSpPr>
      <xdr:spPr>
        <a:xfrm>
          <a:off x="8310880" y="12745085"/>
          <a:ext cx="79375" cy="100901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5"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6"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427" name="Text Box 9540"/>
        <xdr:cNvSpPr txBox="1"/>
      </xdr:nvSpPr>
      <xdr:spPr>
        <a:xfrm>
          <a:off x="8310880" y="12745085"/>
          <a:ext cx="79375" cy="100901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28"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29"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30"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31"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32"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33"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34"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35"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36"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37"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38"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39"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0"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1"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2"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3"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4"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5"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46"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47"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448" name="Text Box 9540"/>
        <xdr:cNvSpPr txBox="1">
          <a:spLocks noChangeArrowheads="1"/>
        </xdr:cNvSpPr>
      </xdr:nvSpPr>
      <xdr:spPr>
        <a:xfrm>
          <a:off x="8310880" y="12745085"/>
          <a:ext cx="76200" cy="11728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49"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0"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1"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2"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3"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4"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5"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56"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7"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8"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59"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60"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1"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2"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63"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4"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5"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66"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67"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68"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69"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0"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1"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2"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3"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4"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5"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6"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7"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78"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79"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480" name="Text Box 9540"/>
        <xdr:cNvSpPr txBox="1">
          <a:spLocks noChangeArrowheads="1"/>
        </xdr:cNvSpPr>
      </xdr:nvSpPr>
      <xdr:spPr>
        <a:xfrm>
          <a:off x="8310880" y="12745085"/>
          <a:ext cx="76200" cy="11728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1"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2"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3"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4"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5"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86"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87"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88"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89"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90"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91"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92"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93"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4"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5"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6"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97"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8"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99"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500"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1"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2"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3"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504"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5"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06"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07"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508" name="Text Box 9540"/>
        <xdr:cNvSpPr txBox="1"/>
      </xdr:nvSpPr>
      <xdr:spPr>
        <a:xfrm>
          <a:off x="8310880" y="12745085"/>
          <a:ext cx="79375" cy="100901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1509" name="Text Box 9540"/>
        <xdr:cNvSpPr txBox="1"/>
      </xdr:nvSpPr>
      <xdr:spPr>
        <a:xfrm>
          <a:off x="8310880" y="1274508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10"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11" name="Text Box 9540"/>
        <xdr:cNvSpPr txBox="1"/>
      </xdr:nvSpPr>
      <xdr:spPr>
        <a:xfrm>
          <a:off x="8310880" y="12745085"/>
          <a:ext cx="79375" cy="10013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512" name="Text Box 9540"/>
        <xdr:cNvSpPr txBox="1"/>
      </xdr:nvSpPr>
      <xdr:spPr>
        <a:xfrm>
          <a:off x="8310880" y="12745085"/>
          <a:ext cx="79375" cy="100901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1513" name="Text Box 9540"/>
        <xdr:cNvSpPr txBox="1"/>
      </xdr:nvSpPr>
      <xdr:spPr>
        <a:xfrm>
          <a:off x="8310880" y="1274508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4"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5"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6"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7"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8"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9"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0"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1"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2"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3"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4"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5"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6"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1527" name="Text Box 9540"/>
        <xdr:cNvSpPr txBox="1">
          <a:spLocks noChangeArrowheads="1"/>
        </xdr:cNvSpPr>
      </xdr:nvSpPr>
      <xdr:spPr>
        <a:xfrm>
          <a:off x="8310880" y="1274508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1528" name="Text Box 9540"/>
        <xdr:cNvSpPr txBox="1">
          <a:spLocks noChangeArrowheads="1"/>
        </xdr:cNvSpPr>
      </xdr:nvSpPr>
      <xdr:spPr>
        <a:xfrm>
          <a:off x="8310880" y="1274508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9"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0"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1"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2"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3"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4"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5" name="Text Box 9540"/>
        <xdr:cNvSpPr txBox="1">
          <a:spLocks noChangeArrowheads="1"/>
        </xdr:cNvSpPr>
      </xdr:nvSpPr>
      <xdr:spPr>
        <a:xfrm>
          <a:off x="8310880" y="1274508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536" name="Text Box 9540"/>
        <xdr:cNvSpPr txBox="1"/>
      </xdr:nvSpPr>
      <xdr:spPr>
        <a:xfrm>
          <a:off x="8310880" y="12745085"/>
          <a:ext cx="79375" cy="10204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37"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38"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39" name="Text Box 9540"/>
        <xdr:cNvSpPr txBox="1"/>
      </xdr:nvSpPr>
      <xdr:spPr>
        <a:xfrm>
          <a:off x="8310880" y="1274508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0"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1"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2"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3"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4"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5"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6"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7"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8"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9"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50"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551"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2"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3"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554"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555"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6"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7"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558"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559"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1560" name="Text Box 9540"/>
        <xdr:cNvSpPr txBox="1">
          <a:spLocks noChangeArrowheads="1"/>
        </xdr:cNvSpPr>
      </xdr:nvSpPr>
      <xdr:spPr>
        <a:xfrm>
          <a:off x="8310880" y="12745085"/>
          <a:ext cx="76200" cy="103759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61"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62"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63"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64"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5"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6"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67"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8"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9"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0"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1"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72"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73"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4"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75"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76"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77"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8"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9"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0"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1"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2"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3"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4"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5"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6"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7"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8"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589" name="Text Box 9540"/>
        <xdr:cNvSpPr txBox="1">
          <a:spLocks noChangeArrowheads="1"/>
        </xdr:cNvSpPr>
      </xdr:nvSpPr>
      <xdr:spPr>
        <a:xfrm>
          <a:off x="8310880" y="1274508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590" name="Text Box 9540"/>
        <xdr:cNvSpPr txBox="1">
          <a:spLocks noChangeArrowheads="1"/>
        </xdr:cNvSpPr>
      </xdr:nvSpPr>
      <xdr:spPr>
        <a:xfrm>
          <a:off x="8310880" y="1274508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91"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92"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93"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94"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95"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96"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97"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598"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599"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600"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1"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2"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3"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4"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5"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6"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7"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8"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1609" name="Text Box 9540"/>
        <xdr:cNvSpPr txBox="1">
          <a:spLocks noChangeArrowheads="1"/>
        </xdr:cNvSpPr>
      </xdr:nvSpPr>
      <xdr:spPr>
        <a:xfrm>
          <a:off x="8310880" y="12745085"/>
          <a:ext cx="76200" cy="10204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10"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611"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612"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13"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614" name="Text Box 9540"/>
        <xdr:cNvSpPr txBox="1">
          <a:spLocks noChangeArrowheads="1"/>
        </xdr:cNvSpPr>
      </xdr:nvSpPr>
      <xdr:spPr>
        <a:xfrm>
          <a:off x="8310880" y="12745085"/>
          <a:ext cx="76200" cy="11728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15"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16"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17"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18"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19"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20"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21"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22"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3"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4"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5"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26"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27"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8"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9"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0"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1"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2"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3"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4"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5"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6"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7"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8"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9"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0"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41"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42"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43"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4"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5"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6"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47"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48"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49"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50"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51"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52"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53"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4"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5"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656"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657" name="Text Box 9540"/>
        <xdr:cNvSpPr txBox="1"/>
      </xdr:nvSpPr>
      <xdr:spPr>
        <a:xfrm>
          <a:off x="8310880" y="12745085"/>
          <a:ext cx="79375" cy="100012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8"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9"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660"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661" name="Text Box 9540"/>
        <xdr:cNvSpPr txBox="1"/>
      </xdr:nvSpPr>
      <xdr:spPr>
        <a:xfrm>
          <a:off x="8310880" y="12745085"/>
          <a:ext cx="79375" cy="100012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2"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3"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4"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5"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6"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7"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8"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9"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0"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1"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2"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3"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4"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675" name="Text Box 9540"/>
        <xdr:cNvSpPr txBox="1">
          <a:spLocks noChangeArrowheads="1"/>
        </xdr:cNvSpPr>
      </xdr:nvSpPr>
      <xdr:spPr>
        <a:xfrm>
          <a:off x="8310880" y="1274508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676" name="Text Box 9540"/>
        <xdr:cNvSpPr txBox="1">
          <a:spLocks noChangeArrowheads="1"/>
        </xdr:cNvSpPr>
      </xdr:nvSpPr>
      <xdr:spPr>
        <a:xfrm>
          <a:off x="8310880" y="1274508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7"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8"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9"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0"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1"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2"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3"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84"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85"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86"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87"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88"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89"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0"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1"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2"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3"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4"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5"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6"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7" name="Text Box 9540"/>
        <xdr:cNvSpPr txBox="1"/>
      </xdr:nvSpPr>
      <xdr:spPr>
        <a:xfrm>
          <a:off x="8310880" y="1274508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8" name="Text Box 9540"/>
        <xdr:cNvSpPr txBox="1"/>
      </xdr:nvSpPr>
      <xdr:spPr>
        <a:xfrm>
          <a:off x="8310880" y="12745085"/>
          <a:ext cx="79375" cy="101981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99"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0"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1"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02"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703"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4"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5" name="Text Box 9540"/>
        <xdr:cNvSpPr txBox="1"/>
      </xdr:nvSpPr>
      <xdr:spPr>
        <a:xfrm>
          <a:off x="8310880" y="12745085"/>
          <a:ext cx="79375" cy="10458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06"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707" name="Text Box 9540"/>
        <xdr:cNvSpPr txBox="1"/>
      </xdr:nvSpPr>
      <xdr:spPr>
        <a:xfrm>
          <a:off x="8310880" y="12745085"/>
          <a:ext cx="79375" cy="117602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1708" name="Text Box 9540"/>
        <xdr:cNvSpPr txBox="1">
          <a:spLocks noChangeArrowheads="1"/>
        </xdr:cNvSpPr>
      </xdr:nvSpPr>
      <xdr:spPr>
        <a:xfrm>
          <a:off x="8310880" y="12745085"/>
          <a:ext cx="76200" cy="103759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9"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0"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11"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12"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3"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4"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5"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6"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7"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8"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9"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0"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1"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22"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3"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4"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5"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26"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27"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8"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9"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0"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1"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2"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3"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4"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35"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36"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737" name="Text Box 9540"/>
        <xdr:cNvSpPr txBox="1">
          <a:spLocks noChangeArrowheads="1"/>
        </xdr:cNvSpPr>
      </xdr:nvSpPr>
      <xdr:spPr>
        <a:xfrm>
          <a:off x="8310880" y="1274508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738" name="Text Box 9540"/>
        <xdr:cNvSpPr txBox="1">
          <a:spLocks noChangeArrowheads="1"/>
        </xdr:cNvSpPr>
      </xdr:nvSpPr>
      <xdr:spPr>
        <a:xfrm>
          <a:off x="8310880" y="1274508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39"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40"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41" name="Text Box 9540"/>
        <xdr:cNvSpPr txBox="1">
          <a:spLocks noChangeArrowheads="1"/>
        </xdr:cNvSpPr>
      </xdr:nvSpPr>
      <xdr:spPr>
        <a:xfrm>
          <a:off x="8310880" y="12745085"/>
          <a:ext cx="76200" cy="103251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42"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43" name="Text Box 9540"/>
        <xdr:cNvSpPr txBox="1">
          <a:spLocks noChangeArrowheads="1"/>
        </xdr:cNvSpPr>
      </xdr:nvSpPr>
      <xdr:spPr>
        <a:xfrm>
          <a:off x="8310880" y="1274508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44"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45"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46"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47"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48" name="Text Box 9540"/>
        <xdr:cNvSpPr txBox="1">
          <a:spLocks noChangeArrowheads="1"/>
        </xdr:cNvSpPr>
      </xdr:nvSpPr>
      <xdr:spPr>
        <a:xfrm>
          <a:off x="8310880" y="12745085"/>
          <a:ext cx="76200" cy="10775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49"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0"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1"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2"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3"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4"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5"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6" name="Text Box 9540"/>
        <xdr:cNvSpPr txBox="1">
          <a:spLocks noChangeArrowheads="1"/>
        </xdr:cNvSpPr>
      </xdr:nvSpPr>
      <xdr:spPr>
        <a:xfrm>
          <a:off x="8310880" y="12745085"/>
          <a:ext cx="76200" cy="11061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1757" name="Text Box 9540"/>
        <xdr:cNvSpPr txBox="1">
          <a:spLocks noChangeArrowheads="1"/>
        </xdr:cNvSpPr>
      </xdr:nvSpPr>
      <xdr:spPr>
        <a:xfrm>
          <a:off x="8310880" y="12745085"/>
          <a:ext cx="76200" cy="10204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58"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759"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760" name="Text Box 9540"/>
        <xdr:cNvSpPr txBox="1">
          <a:spLocks noChangeArrowheads="1"/>
        </xdr:cNvSpPr>
      </xdr:nvSpPr>
      <xdr:spPr>
        <a:xfrm>
          <a:off x="8310880" y="12745085"/>
          <a:ext cx="76200" cy="10490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61"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762" name="Text Box 9540"/>
        <xdr:cNvSpPr txBox="1">
          <a:spLocks noChangeArrowheads="1"/>
        </xdr:cNvSpPr>
      </xdr:nvSpPr>
      <xdr:spPr>
        <a:xfrm>
          <a:off x="8310880" y="12745085"/>
          <a:ext cx="76200" cy="11728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63" name="Text Box 9540"/>
        <xdr:cNvSpPr txBox="1">
          <a:spLocks noChangeArrowheads="1"/>
        </xdr:cNvSpPr>
      </xdr:nvSpPr>
      <xdr:spPr>
        <a:xfrm>
          <a:off x="8310880" y="12745085"/>
          <a:ext cx="76200" cy="10394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64"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65"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6"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7"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8"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69"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70"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1"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2"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3"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4"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5"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6"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7"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8"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9"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0"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1"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2"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3"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4"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5"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6"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7"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8"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9"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90"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91" name="Text Box 9540"/>
        <xdr:cNvSpPr txBox="1"/>
      </xdr:nvSpPr>
      <xdr:spPr>
        <a:xfrm>
          <a:off x="8310880" y="1274508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92"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93"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94" name="Text Box 9540"/>
        <xdr:cNvSpPr txBox="1"/>
      </xdr:nvSpPr>
      <xdr:spPr>
        <a:xfrm>
          <a:off x="8310880" y="12745085"/>
          <a:ext cx="79375" cy="10363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95"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96"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97"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98"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99"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800"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01"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2"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3"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804"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805" name="Text Box 9540"/>
        <xdr:cNvSpPr txBox="1"/>
      </xdr:nvSpPr>
      <xdr:spPr>
        <a:xfrm>
          <a:off x="8310880" y="12745085"/>
          <a:ext cx="79375" cy="100012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6"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7" name="Text Box 9540"/>
        <xdr:cNvSpPr txBox="1"/>
      </xdr:nvSpPr>
      <xdr:spPr>
        <a:xfrm>
          <a:off x="8310880" y="12745085"/>
          <a:ext cx="79375" cy="1176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808" name="Text Box 9540"/>
        <xdr:cNvSpPr txBox="1"/>
      </xdr:nvSpPr>
      <xdr:spPr>
        <a:xfrm>
          <a:off x="8310880" y="12745085"/>
          <a:ext cx="79375" cy="10033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809" name="Text Box 9540"/>
        <xdr:cNvSpPr txBox="1"/>
      </xdr:nvSpPr>
      <xdr:spPr>
        <a:xfrm>
          <a:off x="8310880" y="12745085"/>
          <a:ext cx="79375" cy="100012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0"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1"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2"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3"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4"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5"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6"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7"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8"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9"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0"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1"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2"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823" name="Text Box 9540"/>
        <xdr:cNvSpPr txBox="1">
          <a:spLocks noChangeArrowheads="1"/>
        </xdr:cNvSpPr>
      </xdr:nvSpPr>
      <xdr:spPr>
        <a:xfrm>
          <a:off x="8310880" y="1274508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824" name="Text Box 9540"/>
        <xdr:cNvSpPr txBox="1">
          <a:spLocks noChangeArrowheads="1"/>
        </xdr:cNvSpPr>
      </xdr:nvSpPr>
      <xdr:spPr>
        <a:xfrm>
          <a:off x="8310880" y="1274508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5"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6"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7"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8"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9"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30"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31" name="Text Box 9540"/>
        <xdr:cNvSpPr txBox="1">
          <a:spLocks noChangeArrowheads="1"/>
        </xdr:cNvSpPr>
      </xdr:nvSpPr>
      <xdr:spPr>
        <a:xfrm>
          <a:off x="8310880" y="1274508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832" name="Text Box 9540"/>
        <xdr:cNvSpPr txBox="1"/>
      </xdr:nvSpPr>
      <xdr:spPr>
        <a:xfrm>
          <a:off x="8310880" y="12745085"/>
          <a:ext cx="79375" cy="10147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33"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34"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35" name="Text Box 9540"/>
        <xdr:cNvSpPr txBox="1"/>
      </xdr:nvSpPr>
      <xdr:spPr>
        <a:xfrm>
          <a:off x="8310880" y="12745085"/>
          <a:ext cx="79375" cy="68580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36"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37"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3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39"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0"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1"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2"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4"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5"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6"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7"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8"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9"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0"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51"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2"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3"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54" name="Text Box 9540"/>
        <xdr:cNvSpPr txBox="1"/>
      </xdr:nvSpPr>
      <xdr:spPr>
        <a:xfrm>
          <a:off x="8310880" y="1454531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5"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6" name="Text Box 9540"/>
        <xdr:cNvSpPr txBox="1"/>
      </xdr:nvSpPr>
      <xdr:spPr>
        <a:xfrm>
          <a:off x="8310880" y="14545310"/>
          <a:ext cx="79375" cy="66802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57"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58"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59"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60"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755650</xdr:rowOff>
    </xdr:to>
    <xdr:sp>
      <xdr:nvSpPr>
        <xdr:cNvPr id="1861" name="Text Box 9540"/>
        <xdr:cNvSpPr txBox="1"/>
      </xdr:nvSpPr>
      <xdr:spPr>
        <a:xfrm>
          <a:off x="8310880" y="16624935"/>
          <a:ext cx="79375" cy="75565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2"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3"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4"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5"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6"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7"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8"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9"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755650</xdr:rowOff>
    </xdr:to>
    <xdr:sp>
      <xdr:nvSpPr>
        <xdr:cNvPr id="1870" name="Text Box 9540"/>
        <xdr:cNvSpPr txBox="1"/>
      </xdr:nvSpPr>
      <xdr:spPr>
        <a:xfrm>
          <a:off x="8310880" y="16624935"/>
          <a:ext cx="79375" cy="75565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1"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2"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3"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4"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5"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6"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7"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8" name="Text Box 9540"/>
        <xdr:cNvSpPr txBox="1"/>
      </xdr:nvSpPr>
      <xdr:spPr>
        <a:xfrm>
          <a:off x="8310880" y="1662493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79"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0"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1"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2"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3"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4"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5"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6"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7"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8"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9"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0"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1"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2"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3"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4" name="Text Box 9540"/>
        <xdr:cNvSpPr txBox="1"/>
      </xdr:nvSpPr>
      <xdr:spPr>
        <a:xfrm>
          <a:off x="8310880" y="1662493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95"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96"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97"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98"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99"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900" name="Text Box 9540"/>
        <xdr:cNvSpPr txBox="1"/>
      </xdr:nvSpPr>
      <xdr:spPr>
        <a:xfrm>
          <a:off x="8310880" y="1662493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901"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902" name="Text Box 9540"/>
        <xdr:cNvSpPr txBox="1"/>
      </xdr:nvSpPr>
      <xdr:spPr>
        <a:xfrm>
          <a:off x="8310880" y="16624935"/>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03"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12"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6"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2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37"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3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3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5"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46" name="Text Box 9540"/>
        <xdr:cNvSpPr txBox="1"/>
      </xdr:nvSpPr>
      <xdr:spPr>
        <a:xfrm>
          <a:off x="8310880" y="1825053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7"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8"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9"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0"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1"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2"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3"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4" name="Text Box 9540"/>
        <xdr:cNvSpPr txBox="1"/>
      </xdr:nvSpPr>
      <xdr:spPr>
        <a:xfrm>
          <a:off x="8310880" y="1825053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1"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2"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3"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4"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5"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6"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7"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8"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9"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70" name="Text Box 9540"/>
        <xdr:cNvSpPr txBox="1"/>
      </xdr:nvSpPr>
      <xdr:spPr>
        <a:xfrm>
          <a:off x="8310880" y="18250535"/>
          <a:ext cx="79375" cy="805815"/>
        </a:xfrm>
        <a:prstGeom prst="rect">
          <a:avLst/>
        </a:prstGeom>
        <a:noFill/>
        <a:ln w="9525">
          <a:noFill/>
        </a:ln>
      </xdr:spPr>
    </xdr:sp>
    <xdr:clientData/>
  </xdr:twoCellAnchor>
  <xdr:twoCellAnchor editAs="oneCell">
    <xdr:from>
      <xdr:col>9</xdr:col>
      <xdr:colOff>0</xdr:colOff>
      <xdr:row>39</xdr:row>
      <xdr:rowOff>0</xdr:rowOff>
    </xdr:from>
    <xdr:to>
      <xdr:col>9</xdr:col>
      <xdr:colOff>45720</xdr:colOff>
      <xdr:row>39</xdr:row>
      <xdr:rowOff>433705</xdr:rowOff>
    </xdr:to>
    <xdr:sp>
      <xdr:nvSpPr>
        <xdr:cNvPr id="1971" name="Text Box 9540"/>
        <xdr:cNvSpPr txBox="1"/>
      </xdr:nvSpPr>
      <xdr:spPr>
        <a:xfrm>
          <a:off x="8310880" y="3745928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45720</xdr:colOff>
      <xdr:row>39</xdr:row>
      <xdr:rowOff>433705</xdr:rowOff>
    </xdr:to>
    <xdr:sp>
      <xdr:nvSpPr>
        <xdr:cNvPr id="1972" name="Text Box 9540"/>
        <xdr:cNvSpPr txBox="1"/>
      </xdr:nvSpPr>
      <xdr:spPr>
        <a:xfrm>
          <a:off x="8310880" y="3745928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45720</xdr:colOff>
      <xdr:row>39</xdr:row>
      <xdr:rowOff>433705</xdr:rowOff>
    </xdr:to>
    <xdr:sp>
      <xdr:nvSpPr>
        <xdr:cNvPr id="1973" name="Text Box 9540"/>
        <xdr:cNvSpPr txBox="1"/>
      </xdr:nvSpPr>
      <xdr:spPr>
        <a:xfrm>
          <a:off x="8310880" y="3745928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45720</xdr:colOff>
      <xdr:row>39</xdr:row>
      <xdr:rowOff>433705</xdr:rowOff>
    </xdr:to>
    <xdr:sp>
      <xdr:nvSpPr>
        <xdr:cNvPr id="1974" name="Text Box 9540"/>
        <xdr:cNvSpPr txBox="1"/>
      </xdr:nvSpPr>
      <xdr:spPr>
        <a:xfrm>
          <a:off x="8310880" y="3745928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79375</xdr:colOff>
      <xdr:row>39</xdr:row>
      <xdr:rowOff>702310</xdr:rowOff>
    </xdr:to>
    <xdr:sp>
      <xdr:nvSpPr>
        <xdr:cNvPr id="1975" name="Text Box 9540"/>
        <xdr:cNvSpPr txBox="1"/>
      </xdr:nvSpPr>
      <xdr:spPr>
        <a:xfrm>
          <a:off x="8310880" y="37459285"/>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702310</xdr:rowOff>
    </xdr:to>
    <xdr:sp>
      <xdr:nvSpPr>
        <xdr:cNvPr id="1976" name="Text Box 9540"/>
        <xdr:cNvSpPr txBox="1"/>
      </xdr:nvSpPr>
      <xdr:spPr>
        <a:xfrm>
          <a:off x="8310880" y="37459285"/>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77" name="Text Box 9540"/>
        <xdr:cNvSpPr txBox="1"/>
      </xdr:nvSpPr>
      <xdr:spPr>
        <a:xfrm>
          <a:off x="8310880" y="37459285"/>
          <a:ext cx="79375" cy="6584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78" name="Text Box 9540"/>
        <xdr:cNvSpPr txBox="1"/>
      </xdr:nvSpPr>
      <xdr:spPr>
        <a:xfrm>
          <a:off x="8310880" y="37459285"/>
          <a:ext cx="79375" cy="6584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79" name="Text Box 9540"/>
        <xdr:cNvSpPr txBox="1"/>
      </xdr:nvSpPr>
      <xdr:spPr>
        <a:xfrm>
          <a:off x="8310880" y="37459285"/>
          <a:ext cx="79375" cy="65849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0" name="Text Box 9540"/>
        <xdr:cNvSpPr txBox="1"/>
      </xdr:nvSpPr>
      <xdr:spPr>
        <a:xfrm>
          <a:off x="8310880" y="39618285"/>
          <a:ext cx="79375" cy="6794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702310</xdr:rowOff>
    </xdr:to>
    <xdr:sp>
      <xdr:nvSpPr>
        <xdr:cNvPr id="1981" name="Text Box 9540"/>
        <xdr:cNvSpPr txBox="1"/>
      </xdr:nvSpPr>
      <xdr:spPr>
        <a:xfrm>
          <a:off x="8310880" y="37459285"/>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82" name="Text Box 9540"/>
        <xdr:cNvSpPr txBox="1"/>
      </xdr:nvSpPr>
      <xdr:spPr>
        <a:xfrm>
          <a:off x="8310880" y="37459285"/>
          <a:ext cx="79375" cy="65849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3" name="Text Box 9540"/>
        <xdr:cNvSpPr txBox="1"/>
      </xdr:nvSpPr>
      <xdr:spPr>
        <a:xfrm>
          <a:off x="8310880" y="3961828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4" name="Text Box 9540"/>
        <xdr:cNvSpPr txBox="1"/>
      </xdr:nvSpPr>
      <xdr:spPr>
        <a:xfrm>
          <a:off x="8310880" y="3961828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5" name="Text Box 9540"/>
        <xdr:cNvSpPr txBox="1"/>
      </xdr:nvSpPr>
      <xdr:spPr>
        <a:xfrm>
          <a:off x="8310880" y="3961828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60960</xdr:colOff>
      <xdr:row>40</xdr:row>
      <xdr:rowOff>642620</xdr:rowOff>
    </xdr:to>
    <xdr:sp>
      <xdr:nvSpPr>
        <xdr:cNvPr id="1986" name="Text Box 9540"/>
        <xdr:cNvSpPr txBox="1"/>
      </xdr:nvSpPr>
      <xdr:spPr>
        <a:xfrm>
          <a:off x="8310880" y="3961828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60960</xdr:colOff>
      <xdr:row>40</xdr:row>
      <xdr:rowOff>642620</xdr:rowOff>
    </xdr:to>
    <xdr:sp>
      <xdr:nvSpPr>
        <xdr:cNvPr id="1987" name="Text Box 9540"/>
        <xdr:cNvSpPr txBox="1"/>
      </xdr:nvSpPr>
      <xdr:spPr>
        <a:xfrm>
          <a:off x="8310880" y="3961828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79375</xdr:colOff>
      <xdr:row>40</xdr:row>
      <xdr:rowOff>730250</xdr:rowOff>
    </xdr:to>
    <xdr:sp>
      <xdr:nvSpPr>
        <xdr:cNvPr id="1988" name="Text Box 9540"/>
        <xdr:cNvSpPr txBox="1"/>
      </xdr:nvSpPr>
      <xdr:spPr>
        <a:xfrm>
          <a:off x="8310880" y="39618285"/>
          <a:ext cx="79375" cy="7302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730250</xdr:rowOff>
    </xdr:to>
    <xdr:sp>
      <xdr:nvSpPr>
        <xdr:cNvPr id="1989" name="Text Box 9540"/>
        <xdr:cNvSpPr txBox="1"/>
      </xdr:nvSpPr>
      <xdr:spPr>
        <a:xfrm>
          <a:off x="8310880" y="39618285"/>
          <a:ext cx="79375" cy="7302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90" name="Text Box 9540"/>
        <xdr:cNvSpPr txBox="1"/>
      </xdr:nvSpPr>
      <xdr:spPr>
        <a:xfrm>
          <a:off x="8310880" y="3961828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91" name="Text Box 9540"/>
        <xdr:cNvSpPr txBox="1"/>
      </xdr:nvSpPr>
      <xdr:spPr>
        <a:xfrm>
          <a:off x="8310880" y="39618285"/>
          <a:ext cx="79375" cy="6794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1992" name="Text Box 9540"/>
        <xdr:cNvSpPr txBox="1"/>
      </xdr:nvSpPr>
      <xdr:spPr>
        <a:xfrm>
          <a:off x="8310880" y="3745928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1993" name="Text Box 9540"/>
        <xdr:cNvSpPr txBox="1"/>
      </xdr:nvSpPr>
      <xdr:spPr>
        <a:xfrm>
          <a:off x="8310880" y="3745928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748030</xdr:rowOff>
    </xdr:to>
    <xdr:sp>
      <xdr:nvSpPr>
        <xdr:cNvPr id="1994" name="Text Box 9540"/>
        <xdr:cNvSpPr txBox="1"/>
      </xdr:nvSpPr>
      <xdr:spPr>
        <a:xfrm>
          <a:off x="8310880" y="37459285"/>
          <a:ext cx="79375" cy="74803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5"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6"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7"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8"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9"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0"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1"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2"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696595</xdr:rowOff>
    </xdr:to>
    <xdr:sp>
      <xdr:nvSpPr>
        <xdr:cNvPr id="2003" name="Text Box 9540"/>
        <xdr:cNvSpPr txBox="1"/>
      </xdr:nvSpPr>
      <xdr:spPr>
        <a:xfrm>
          <a:off x="8310880" y="37459285"/>
          <a:ext cx="79375" cy="6965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2004" name="Text Box 9540"/>
        <xdr:cNvSpPr txBox="1"/>
      </xdr:nvSpPr>
      <xdr:spPr>
        <a:xfrm>
          <a:off x="8310880" y="3745928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2005" name="Text Box 9540"/>
        <xdr:cNvSpPr txBox="1"/>
      </xdr:nvSpPr>
      <xdr:spPr>
        <a:xfrm>
          <a:off x="8310880" y="3745928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748030</xdr:rowOff>
    </xdr:to>
    <xdr:sp>
      <xdr:nvSpPr>
        <xdr:cNvPr id="2006" name="Text Box 9540"/>
        <xdr:cNvSpPr txBox="1"/>
      </xdr:nvSpPr>
      <xdr:spPr>
        <a:xfrm>
          <a:off x="8310880" y="37459285"/>
          <a:ext cx="79375" cy="74803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7"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8"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9"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0"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1"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2"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3"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4" name="Text Box 9540"/>
        <xdr:cNvSpPr txBox="1"/>
      </xdr:nvSpPr>
      <xdr:spPr>
        <a:xfrm>
          <a:off x="8310880" y="3745928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696595</xdr:rowOff>
    </xdr:to>
    <xdr:sp>
      <xdr:nvSpPr>
        <xdr:cNvPr id="2015" name="Text Box 9540"/>
        <xdr:cNvSpPr txBox="1"/>
      </xdr:nvSpPr>
      <xdr:spPr>
        <a:xfrm>
          <a:off x="8310880" y="37459285"/>
          <a:ext cx="79375" cy="696595"/>
        </a:xfrm>
        <a:prstGeom prst="rect">
          <a:avLst/>
        </a:prstGeom>
        <a:noFill/>
        <a:ln w="9525">
          <a:noFill/>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6"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7"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8"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9"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0"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1"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2"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3"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4"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5"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6"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7"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8"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39</xdr:row>
      <xdr:rowOff>619760</xdr:rowOff>
    </xdr:to>
    <xdr:sp>
      <xdr:nvSpPr>
        <xdr:cNvPr id="2029" name="Text Box 9540"/>
        <xdr:cNvSpPr txBox="1">
          <a:spLocks noChangeArrowheads="1"/>
        </xdr:cNvSpPr>
      </xdr:nvSpPr>
      <xdr:spPr>
        <a:xfrm>
          <a:off x="8310880" y="37459285"/>
          <a:ext cx="57150" cy="61976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39</xdr:row>
      <xdr:rowOff>619760</xdr:rowOff>
    </xdr:to>
    <xdr:sp>
      <xdr:nvSpPr>
        <xdr:cNvPr id="2030" name="Text Box 9540"/>
        <xdr:cNvSpPr txBox="1">
          <a:spLocks noChangeArrowheads="1"/>
        </xdr:cNvSpPr>
      </xdr:nvSpPr>
      <xdr:spPr>
        <a:xfrm>
          <a:off x="8310880" y="37459285"/>
          <a:ext cx="57150" cy="61976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1"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2"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3"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4"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5"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6"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7" name="Text Box 9540"/>
        <xdr:cNvSpPr txBox="1">
          <a:spLocks noChangeArrowheads="1"/>
        </xdr:cNvSpPr>
      </xdr:nvSpPr>
      <xdr:spPr>
        <a:xfrm>
          <a:off x="8310880" y="3745928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79375</xdr:colOff>
      <xdr:row>39</xdr:row>
      <xdr:rowOff>723265</xdr:rowOff>
    </xdr:to>
    <xdr:sp>
      <xdr:nvSpPr>
        <xdr:cNvPr id="2038" name="Text Box 9540"/>
        <xdr:cNvSpPr txBox="1"/>
      </xdr:nvSpPr>
      <xdr:spPr>
        <a:xfrm>
          <a:off x="8310880" y="37459285"/>
          <a:ext cx="79375" cy="72326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39"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0"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1"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2"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3"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4"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5"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6"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7"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8"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9"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0"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1"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2"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3"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4" name="Text Box 9540"/>
        <xdr:cNvSpPr txBox="1"/>
      </xdr:nvSpPr>
      <xdr:spPr>
        <a:xfrm>
          <a:off x="8310880" y="39618285"/>
          <a:ext cx="79375" cy="811530"/>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833755</xdr:rowOff>
    </xdr:to>
    <xdr:sp>
      <xdr:nvSpPr>
        <xdr:cNvPr id="2060" name="Text Box 31"/>
        <xdr:cNvSpPr/>
      </xdr:nvSpPr>
      <xdr:spPr>
        <a:xfrm>
          <a:off x="8310880" y="41818560"/>
          <a:ext cx="568325" cy="833755"/>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705485</xdr:rowOff>
    </xdr:to>
    <xdr:sp>
      <xdr:nvSpPr>
        <xdr:cNvPr id="2061" name="Text Box 31"/>
        <xdr:cNvSpPr/>
      </xdr:nvSpPr>
      <xdr:spPr>
        <a:xfrm>
          <a:off x="8310880" y="41818560"/>
          <a:ext cx="568325" cy="705485"/>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842645</xdr:rowOff>
    </xdr:to>
    <xdr:sp>
      <xdr:nvSpPr>
        <xdr:cNvPr id="2062" name="Text Box 31"/>
        <xdr:cNvSpPr/>
      </xdr:nvSpPr>
      <xdr:spPr>
        <a:xfrm>
          <a:off x="8310880" y="41818560"/>
          <a:ext cx="568325" cy="842645"/>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701040</xdr:rowOff>
    </xdr:to>
    <xdr:sp>
      <xdr:nvSpPr>
        <xdr:cNvPr id="2063" name="Text Box 31"/>
        <xdr:cNvSpPr/>
      </xdr:nvSpPr>
      <xdr:spPr>
        <a:xfrm>
          <a:off x="8310880" y="41818560"/>
          <a:ext cx="568325" cy="701040"/>
        </a:xfrm>
        <a:prstGeom prst="rect">
          <a:avLst/>
        </a:prstGeom>
        <a:noFill/>
        <a:ln w="9525">
          <a:noFill/>
        </a:ln>
      </xdr:spPr>
    </xdr:sp>
    <xdr:clientData/>
  </xdr:twoCellAnchor>
  <xdr:twoCellAnchor editAs="oneCell">
    <xdr:from>
      <xdr:col>9</xdr:col>
      <xdr:colOff>10160</xdr:colOff>
      <xdr:row>41</xdr:row>
      <xdr:rowOff>0</xdr:rowOff>
    </xdr:from>
    <xdr:to>
      <xdr:col>9</xdr:col>
      <xdr:colOff>578485</xdr:colOff>
      <xdr:row>41</xdr:row>
      <xdr:rowOff>833755</xdr:rowOff>
    </xdr:to>
    <xdr:sp>
      <xdr:nvSpPr>
        <xdr:cNvPr id="2064" name="Text Box 31"/>
        <xdr:cNvSpPr/>
      </xdr:nvSpPr>
      <xdr:spPr>
        <a:xfrm>
          <a:off x="8321040" y="41818560"/>
          <a:ext cx="568325" cy="833755"/>
        </a:xfrm>
        <a:prstGeom prst="rect">
          <a:avLst/>
        </a:prstGeom>
        <a:noFill/>
        <a:ln w="9525">
          <a:noFill/>
        </a:ln>
      </xdr:spPr>
    </xdr:sp>
    <xdr:clientData/>
  </xdr:twoCellAnchor>
  <xdr:twoCellAnchor editAs="oneCell">
    <xdr:from>
      <xdr:col>9</xdr:col>
      <xdr:colOff>0</xdr:colOff>
      <xdr:row>46</xdr:row>
      <xdr:rowOff>0</xdr:rowOff>
    </xdr:from>
    <xdr:to>
      <xdr:col>9</xdr:col>
      <xdr:colOff>60960</xdr:colOff>
      <xdr:row>46</xdr:row>
      <xdr:rowOff>652145</xdr:rowOff>
    </xdr:to>
    <xdr:sp>
      <xdr:nvSpPr>
        <xdr:cNvPr id="2055"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56"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76"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77"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42</xdr:row>
      <xdr:rowOff>0</xdr:rowOff>
    </xdr:from>
    <xdr:to>
      <xdr:col>9</xdr:col>
      <xdr:colOff>60960</xdr:colOff>
      <xdr:row>42</xdr:row>
      <xdr:rowOff>652145</xdr:rowOff>
    </xdr:to>
    <xdr:sp>
      <xdr:nvSpPr>
        <xdr:cNvPr id="2078" name="Text Box 9540"/>
        <xdr:cNvSpPr txBox="1"/>
      </xdr:nvSpPr>
      <xdr:spPr>
        <a:xfrm>
          <a:off x="8310880" y="4281868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42</xdr:row>
      <xdr:rowOff>0</xdr:rowOff>
    </xdr:from>
    <xdr:to>
      <xdr:col>9</xdr:col>
      <xdr:colOff>60960</xdr:colOff>
      <xdr:row>42</xdr:row>
      <xdr:rowOff>652145</xdr:rowOff>
    </xdr:to>
    <xdr:sp>
      <xdr:nvSpPr>
        <xdr:cNvPr id="2079" name="Text Box 9540"/>
        <xdr:cNvSpPr txBox="1"/>
      </xdr:nvSpPr>
      <xdr:spPr>
        <a:xfrm>
          <a:off x="8310880" y="4281868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60960</xdr:colOff>
      <xdr:row>45</xdr:row>
      <xdr:rowOff>652145</xdr:rowOff>
    </xdr:to>
    <xdr:sp>
      <xdr:nvSpPr>
        <xdr:cNvPr id="2080" name="Text Box 9540"/>
        <xdr:cNvSpPr txBox="1"/>
      </xdr:nvSpPr>
      <xdr:spPr>
        <a:xfrm>
          <a:off x="8310880" y="46284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60960</xdr:colOff>
      <xdr:row>45</xdr:row>
      <xdr:rowOff>652145</xdr:rowOff>
    </xdr:to>
    <xdr:sp>
      <xdr:nvSpPr>
        <xdr:cNvPr id="2081" name="Text Box 9540"/>
        <xdr:cNvSpPr txBox="1"/>
      </xdr:nvSpPr>
      <xdr:spPr>
        <a:xfrm>
          <a:off x="8310880" y="46284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82"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83"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84"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85"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60960</xdr:colOff>
      <xdr:row>45</xdr:row>
      <xdr:rowOff>652145</xdr:rowOff>
    </xdr:to>
    <xdr:sp>
      <xdr:nvSpPr>
        <xdr:cNvPr id="2086" name="Text Box 9540"/>
        <xdr:cNvSpPr txBox="1"/>
      </xdr:nvSpPr>
      <xdr:spPr>
        <a:xfrm>
          <a:off x="8310880" y="46284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60960</xdr:colOff>
      <xdr:row>45</xdr:row>
      <xdr:rowOff>652145</xdr:rowOff>
    </xdr:to>
    <xdr:sp>
      <xdr:nvSpPr>
        <xdr:cNvPr id="2087" name="Text Box 9540"/>
        <xdr:cNvSpPr txBox="1"/>
      </xdr:nvSpPr>
      <xdr:spPr>
        <a:xfrm>
          <a:off x="8310880" y="46284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88"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46</xdr:row>
      <xdr:rowOff>0</xdr:rowOff>
    </xdr:from>
    <xdr:to>
      <xdr:col>9</xdr:col>
      <xdr:colOff>60960</xdr:colOff>
      <xdr:row>46</xdr:row>
      <xdr:rowOff>652145</xdr:rowOff>
    </xdr:to>
    <xdr:sp>
      <xdr:nvSpPr>
        <xdr:cNvPr id="2089" name="Text Box 9540"/>
        <xdr:cNvSpPr txBox="1"/>
      </xdr:nvSpPr>
      <xdr:spPr>
        <a:xfrm>
          <a:off x="8310880" y="47808515"/>
          <a:ext cx="6096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9"/>
  <sheetViews>
    <sheetView tabSelected="1" view="pageBreakPreview" zoomScale="55" zoomScaleNormal="50" workbookViewId="0">
      <pane xSplit="4" ySplit="7" topLeftCell="K8" activePane="bottomRight" state="frozen"/>
      <selection/>
      <selection pane="topRight"/>
      <selection pane="bottomLeft"/>
      <selection pane="bottomRight" activeCell="Z2" sqref="Z2:AB2"/>
    </sheetView>
  </sheetViews>
  <sheetFormatPr defaultColWidth="9" defaultRowHeight="13.85"/>
  <cols>
    <col min="1" max="1" width="8.57522123893805" style="7" customWidth="1"/>
    <col min="2" max="2" width="13.2743362831858" style="7" customWidth="1"/>
    <col min="3" max="3" width="20.5575221238938" style="7" customWidth="1"/>
    <col min="4" max="4" width="16.0973451327434" style="7" customWidth="1"/>
    <col min="5" max="5" width="19.5840707964602" style="7" customWidth="1"/>
    <col min="6" max="6" width="11.8849557522124" style="7" customWidth="1"/>
    <col min="7" max="7" width="9.01769911504425" style="7" hidden="1" customWidth="1"/>
    <col min="8" max="8" width="10.0265486725664" style="7" customWidth="1"/>
    <col min="9" max="9" width="15.8230088495575" style="7" customWidth="1"/>
    <col min="10" max="10" width="49.4955752212389" style="7" customWidth="1"/>
    <col min="11" max="11" width="8.7787610619469" style="7" customWidth="1"/>
    <col min="12" max="12" width="11.7256637168142" style="7" customWidth="1"/>
    <col min="13" max="13" width="8.7787610619469" style="7" customWidth="1"/>
    <col min="14" max="14" width="11.3185840707965" style="8" customWidth="1"/>
    <col min="15" max="15" width="8.7787610619469" style="8" customWidth="1"/>
    <col min="16" max="16" width="15.4424778761062" style="9" customWidth="1"/>
    <col min="17" max="17" width="16.7610619469027" style="9" customWidth="1"/>
    <col min="18" max="23" width="17.3805309734513" style="9" customWidth="1"/>
    <col min="24" max="24" width="11.3185840707965" style="9" customWidth="1"/>
    <col min="25" max="25" width="14.353982300885" style="9" customWidth="1"/>
    <col min="26" max="28" width="11.3185840707965" style="9" customWidth="1"/>
    <col min="29" max="29" width="61.6725663716814" style="7" customWidth="1"/>
    <col min="30" max="30" width="17.2743362831858" style="10" customWidth="1"/>
    <col min="31" max="31" width="13.4424778761062" style="7" customWidth="1"/>
    <col min="32" max="16384" width="9" style="11"/>
  </cols>
  <sheetData>
    <row r="1" s="1" customFormat="1" ht="33.75" spans="1:31">
      <c r="A1" s="12" t="s">
        <v>0</v>
      </c>
      <c r="B1" s="13"/>
      <c r="C1" s="13"/>
      <c r="D1" s="13"/>
      <c r="E1" s="13"/>
      <c r="F1" s="13"/>
      <c r="G1" s="13"/>
      <c r="H1" s="13"/>
      <c r="I1" s="13"/>
      <c r="J1" s="13"/>
      <c r="K1" s="13"/>
      <c r="L1" s="13"/>
      <c r="M1" s="13"/>
      <c r="N1" s="13"/>
      <c r="O1" s="13"/>
      <c r="P1" s="36"/>
      <c r="Q1" s="36"/>
      <c r="R1" s="36"/>
      <c r="S1" s="36"/>
      <c r="T1" s="36"/>
      <c r="U1" s="36"/>
      <c r="V1" s="36"/>
      <c r="W1" s="36"/>
      <c r="X1" s="36"/>
      <c r="Y1" s="36"/>
      <c r="Z1" s="36"/>
      <c r="AA1" s="36"/>
      <c r="AB1" s="36"/>
      <c r="AC1" s="13"/>
      <c r="AD1" s="13"/>
      <c r="AE1" s="13"/>
    </row>
    <row r="2" s="2" customFormat="1" ht="29" customHeight="1" spans="1:31">
      <c r="A2" s="14" t="s">
        <v>1</v>
      </c>
      <c r="B2" s="14"/>
      <c r="C2" s="14"/>
      <c r="D2" s="14"/>
      <c r="E2" s="15"/>
      <c r="F2" s="15"/>
      <c r="G2" s="15"/>
      <c r="L2" s="15"/>
      <c r="M2" s="15"/>
      <c r="N2" s="15"/>
      <c r="O2" s="15"/>
      <c r="P2" s="37"/>
      <c r="Q2" s="37"/>
      <c r="R2" s="37"/>
      <c r="S2" s="37"/>
      <c r="T2" s="37"/>
      <c r="U2" s="37"/>
      <c r="V2" s="37"/>
      <c r="W2" s="37"/>
      <c r="X2" s="37"/>
      <c r="Y2" s="37"/>
      <c r="Z2" s="72" t="s">
        <v>2</v>
      </c>
      <c r="AA2" s="72"/>
      <c r="AB2" s="72"/>
      <c r="AC2" s="73"/>
      <c r="AD2" s="74"/>
      <c r="AE2" s="73"/>
    </row>
    <row r="3" s="3" customFormat="1" ht="19.85" spans="1:31">
      <c r="A3" s="16" t="s">
        <v>3</v>
      </c>
      <c r="B3" s="16" t="s">
        <v>4</v>
      </c>
      <c r="C3" s="16" t="s">
        <v>5</v>
      </c>
      <c r="D3" s="17" t="s">
        <v>6</v>
      </c>
      <c r="E3" s="17" t="s">
        <v>7</v>
      </c>
      <c r="F3" s="16" t="s">
        <v>8</v>
      </c>
      <c r="G3" s="16" t="s">
        <v>9</v>
      </c>
      <c r="H3" s="16" t="s">
        <v>10</v>
      </c>
      <c r="I3" s="17" t="s">
        <v>11</v>
      </c>
      <c r="J3" s="16" t="s">
        <v>12</v>
      </c>
      <c r="K3" s="16" t="s">
        <v>13</v>
      </c>
      <c r="L3" s="17" t="s">
        <v>14</v>
      </c>
      <c r="M3" s="17" t="s">
        <v>15</v>
      </c>
      <c r="N3" s="38" t="s">
        <v>16</v>
      </c>
      <c r="O3" s="38" t="s">
        <v>17</v>
      </c>
      <c r="P3" s="39" t="s">
        <v>18</v>
      </c>
      <c r="Q3" s="39"/>
      <c r="R3" s="39"/>
      <c r="S3" s="39"/>
      <c r="T3" s="39"/>
      <c r="U3" s="39"/>
      <c r="V3" s="39"/>
      <c r="W3" s="39"/>
      <c r="X3" s="39"/>
      <c r="Y3" s="39"/>
      <c r="Z3" s="39"/>
      <c r="AA3" s="39"/>
      <c r="AB3" s="39"/>
      <c r="AC3" s="75" t="s">
        <v>19</v>
      </c>
      <c r="AD3" s="76" t="s">
        <v>20</v>
      </c>
      <c r="AE3" s="77" t="s">
        <v>21</v>
      </c>
    </row>
    <row r="4" s="3" customFormat="1" ht="19.85" spans="1:31">
      <c r="A4" s="16"/>
      <c r="B4" s="16"/>
      <c r="C4" s="16"/>
      <c r="D4" s="18"/>
      <c r="E4" s="18"/>
      <c r="F4" s="16"/>
      <c r="G4" s="16"/>
      <c r="H4" s="16"/>
      <c r="I4" s="18"/>
      <c r="J4" s="16"/>
      <c r="K4" s="16"/>
      <c r="L4" s="18"/>
      <c r="M4" s="18"/>
      <c r="N4" s="40"/>
      <c r="O4" s="40"/>
      <c r="P4" s="39" t="s">
        <v>22</v>
      </c>
      <c r="Q4" s="39" t="s">
        <v>23</v>
      </c>
      <c r="R4" s="39"/>
      <c r="S4" s="39"/>
      <c r="T4" s="39"/>
      <c r="U4" s="39"/>
      <c r="V4" s="39"/>
      <c r="W4" s="39"/>
      <c r="X4" s="39"/>
      <c r="Y4" s="39" t="s">
        <v>24</v>
      </c>
      <c r="Z4" s="39" t="s">
        <v>25</v>
      </c>
      <c r="AA4" s="39"/>
      <c r="AB4" s="39"/>
      <c r="AC4" s="75"/>
      <c r="AD4" s="16"/>
      <c r="AE4" s="77"/>
    </row>
    <row r="5" s="3" customFormat="1" ht="19.85" spans="1:31">
      <c r="A5" s="16"/>
      <c r="B5" s="16"/>
      <c r="C5" s="16"/>
      <c r="D5" s="18"/>
      <c r="E5" s="18"/>
      <c r="F5" s="16"/>
      <c r="G5" s="16"/>
      <c r="H5" s="16"/>
      <c r="I5" s="18"/>
      <c r="J5" s="16"/>
      <c r="K5" s="16"/>
      <c r="L5" s="18"/>
      <c r="M5" s="18"/>
      <c r="N5" s="40"/>
      <c r="O5" s="40"/>
      <c r="P5" s="39"/>
      <c r="Q5" s="39" t="s">
        <v>26</v>
      </c>
      <c r="R5" s="39" t="s">
        <v>27</v>
      </c>
      <c r="S5" s="63" t="s">
        <v>28</v>
      </c>
      <c r="T5" s="39"/>
      <c r="U5" s="39"/>
      <c r="V5" s="39"/>
      <c r="W5" s="39"/>
      <c r="X5" s="39"/>
      <c r="Y5" s="39"/>
      <c r="Z5" s="39" t="s">
        <v>26</v>
      </c>
      <c r="AA5" s="39" t="s">
        <v>29</v>
      </c>
      <c r="AB5" s="39" t="s">
        <v>30</v>
      </c>
      <c r="AC5" s="75"/>
      <c r="AD5" s="16"/>
      <c r="AE5" s="77"/>
    </row>
    <row r="6" s="3" customFormat="1" ht="70" customHeight="1" spans="1:31">
      <c r="A6" s="16"/>
      <c r="B6" s="16"/>
      <c r="C6" s="16"/>
      <c r="D6" s="19"/>
      <c r="E6" s="19"/>
      <c r="F6" s="16"/>
      <c r="G6" s="16"/>
      <c r="H6" s="16"/>
      <c r="I6" s="19"/>
      <c r="J6" s="16"/>
      <c r="K6" s="16"/>
      <c r="L6" s="19"/>
      <c r="M6" s="19"/>
      <c r="N6" s="41"/>
      <c r="O6" s="41"/>
      <c r="P6" s="39"/>
      <c r="Q6" s="39"/>
      <c r="R6" s="39"/>
      <c r="S6" s="63"/>
      <c r="T6" s="64" t="s">
        <v>31</v>
      </c>
      <c r="U6" s="39" t="s">
        <v>32</v>
      </c>
      <c r="V6" s="39" t="s">
        <v>33</v>
      </c>
      <c r="W6" s="39" t="s">
        <v>34</v>
      </c>
      <c r="X6" s="39" t="s">
        <v>35</v>
      </c>
      <c r="Y6" s="39"/>
      <c r="Z6" s="39"/>
      <c r="AA6" s="39"/>
      <c r="AB6" s="39"/>
      <c r="AC6" s="75"/>
      <c r="AD6" s="16"/>
      <c r="AE6" s="77"/>
    </row>
    <row r="7" s="3" customFormat="1" ht="47" customHeight="1" spans="1:31">
      <c r="A7" s="20" t="s">
        <v>36</v>
      </c>
      <c r="B7" s="21"/>
      <c r="C7" s="21"/>
      <c r="D7" s="21"/>
      <c r="E7" s="21"/>
      <c r="F7" s="21"/>
      <c r="G7" s="21"/>
      <c r="H7" s="21"/>
      <c r="I7" s="21"/>
      <c r="J7" s="21"/>
      <c r="K7" s="42"/>
      <c r="L7" s="42"/>
      <c r="M7" s="42"/>
      <c r="N7" s="43"/>
      <c r="O7" s="43"/>
      <c r="P7" s="39">
        <f>SUM(P8:P47)</f>
        <v>64803.481</v>
      </c>
      <c r="Q7" s="39">
        <f>SUM(Q8:Q47)</f>
        <v>47175.701</v>
      </c>
      <c r="R7" s="39">
        <f t="shared" ref="R7:AB7" si="0">SUM(R8:R47)</f>
        <v>18963.39</v>
      </c>
      <c r="S7" s="39">
        <f t="shared" si="0"/>
        <v>28212.311</v>
      </c>
      <c r="T7" s="39">
        <f t="shared" si="0"/>
        <v>10852.98</v>
      </c>
      <c r="U7" s="39">
        <f t="shared" si="0"/>
        <v>3582</v>
      </c>
      <c r="V7" s="39">
        <f t="shared" si="0"/>
        <v>8254.86</v>
      </c>
      <c r="W7" s="39">
        <f t="shared" si="0"/>
        <v>5500</v>
      </c>
      <c r="X7" s="39">
        <f t="shared" si="0"/>
        <v>19.3</v>
      </c>
      <c r="Y7" s="39">
        <f t="shared" si="0"/>
        <v>0</v>
      </c>
      <c r="Z7" s="39">
        <f t="shared" si="0"/>
        <v>0</v>
      </c>
      <c r="AA7" s="39">
        <f t="shared" si="0"/>
        <v>0</v>
      </c>
      <c r="AB7" s="39">
        <f t="shared" si="0"/>
        <v>0</v>
      </c>
      <c r="AC7" s="75"/>
      <c r="AD7" s="16"/>
      <c r="AE7" s="77"/>
    </row>
    <row r="8" s="4" customFormat="1" ht="157.5" spans="1:31">
      <c r="A8" s="22">
        <v>1</v>
      </c>
      <c r="B8" s="22" t="s">
        <v>37</v>
      </c>
      <c r="C8" s="23" t="s">
        <v>38</v>
      </c>
      <c r="D8" s="23" t="s">
        <v>39</v>
      </c>
      <c r="E8" s="23" t="s">
        <v>40</v>
      </c>
      <c r="F8" s="23" t="s">
        <v>41</v>
      </c>
      <c r="G8" s="22" t="s">
        <v>42</v>
      </c>
      <c r="H8" s="24" t="s">
        <v>43</v>
      </c>
      <c r="I8" s="23" t="s">
        <v>44</v>
      </c>
      <c r="J8" s="44" t="s">
        <v>45</v>
      </c>
      <c r="K8" s="23" t="s">
        <v>46</v>
      </c>
      <c r="L8" s="23" t="s">
        <v>46</v>
      </c>
      <c r="M8" s="45" t="s">
        <v>47</v>
      </c>
      <c r="N8" s="23" t="s">
        <v>44</v>
      </c>
      <c r="O8" s="45" t="s">
        <v>48</v>
      </c>
      <c r="P8" s="46">
        <v>17639.39</v>
      </c>
      <c r="Q8" s="52">
        <f>R8+S8</f>
        <v>17639.39</v>
      </c>
      <c r="R8" s="46">
        <f>P8-S8</f>
        <v>15963.39</v>
      </c>
      <c r="S8" s="52">
        <f>SUM(T8:AB8)</f>
        <v>1676</v>
      </c>
      <c r="T8" s="46">
        <v>691</v>
      </c>
      <c r="U8" s="46"/>
      <c r="V8" s="46">
        <f>1676-691</f>
        <v>985</v>
      </c>
      <c r="W8" s="52"/>
      <c r="X8" s="52"/>
      <c r="Y8" s="52"/>
      <c r="Z8" s="52"/>
      <c r="AA8" s="52"/>
      <c r="AB8" s="52"/>
      <c r="AC8" s="78" t="s">
        <v>49</v>
      </c>
      <c r="AD8" s="23" t="s">
        <v>50</v>
      </c>
      <c r="AE8" s="79">
        <v>500</v>
      </c>
    </row>
    <row r="9" s="4" customFormat="1" ht="53" customHeight="1" spans="1:31">
      <c r="A9" s="22">
        <v>2</v>
      </c>
      <c r="B9" s="22" t="s">
        <v>51</v>
      </c>
      <c r="C9" s="23" t="s">
        <v>52</v>
      </c>
      <c r="D9" s="23" t="s">
        <v>39</v>
      </c>
      <c r="E9" s="23" t="s">
        <v>40</v>
      </c>
      <c r="F9" s="23" t="s">
        <v>53</v>
      </c>
      <c r="G9" s="22" t="s">
        <v>54</v>
      </c>
      <c r="H9" s="24" t="s">
        <v>55</v>
      </c>
      <c r="I9" s="23" t="s">
        <v>44</v>
      </c>
      <c r="J9" s="44" t="s">
        <v>56</v>
      </c>
      <c r="K9" s="23" t="s">
        <v>57</v>
      </c>
      <c r="L9" s="22">
        <v>1.81</v>
      </c>
      <c r="M9" s="47" t="s">
        <v>58</v>
      </c>
      <c r="N9" s="23" t="s">
        <v>44</v>
      </c>
      <c r="O9" s="45" t="s">
        <v>48</v>
      </c>
      <c r="P9" s="46">
        <v>4380.87</v>
      </c>
      <c r="Q9" s="52">
        <f t="shared" ref="Q9:Q42" si="1">R9+S9</f>
        <v>4380.87</v>
      </c>
      <c r="R9" s="46"/>
      <c r="S9" s="52">
        <f>SUM(T9:AB9)</f>
        <v>4380.87</v>
      </c>
      <c r="T9" s="52"/>
      <c r="U9" s="52">
        <v>330.19</v>
      </c>
      <c r="V9" s="52">
        <f>4380.87-3000-330.19</f>
        <v>1050.68</v>
      </c>
      <c r="W9" s="52">
        <v>3000</v>
      </c>
      <c r="X9" s="52"/>
      <c r="Y9" s="52"/>
      <c r="Z9" s="52"/>
      <c r="AA9" s="52"/>
      <c r="AB9" s="52"/>
      <c r="AC9" s="78" t="s">
        <v>59</v>
      </c>
      <c r="AD9" s="23" t="s">
        <v>60</v>
      </c>
      <c r="AE9" s="79"/>
    </row>
    <row r="10" s="4" customFormat="1" ht="126" spans="1:31">
      <c r="A10" s="22">
        <v>3</v>
      </c>
      <c r="B10" s="22" t="s">
        <v>61</v>
      </c>
      <c r="C10" s="23" t="s">
        <v>62</v>
      </c>
      <c r="D10" s="23" t="s">
        <v>39</v>
      </c>
      <c r="E10" s="23" t="s">
        <v>63</v>
      </c>
      <c r="F10" s="23" t="s">
        <v>41</v>
      </c>
      <c r="G10" s="22" t="s">
        <v>64</v>
      </c>
      <c r="H10" s="24" t="s">
        <v>55</v>
      </c>
      <c r="I10" s="23" t="s">
        <v>44</v>
      </c>
      <c r="J10" s="25" t="s">
        <v>65</v>
      </c>
      <c r="K10" s="23" t="s">
        <v>66</v>
      </c>
      <c r="L10" s="22">
        <v>19</v>
      </c>
      <c r="M10" s="45" t="s">
        <v>47</v>
      </c>
      <c r="N10" s="35" t="s">
        <v>44</v>
      </c>
      <c r="O10" s="45" t="s">
        <v>48</v>
      </c>
      <c r="P10" s="46">
        <v>3600</v>
      </c>
      <c r="Q10" s="52">
        <f t="shared" si="1"/>
        <v>3600</v>
      </c>
      <c r="R10" s="46">
        <v>3000</v>
      </c>
      <c r="S10" s="52">
        <f t="shared" ref="S10:S44" si="2">SUM(T10:AB10)</f>
        <v>600</v>
      </c>
      <c r="T10" s="46">
        <v>600</v>
      </c>
      <c r="U10" s="46"/>
      <c r="V10" s="46"/>
      <c r="W10" s="52"/>
      <c r="X10" s="52"/>
      <c r="Y10" s="52"/>
      <c r="Z10" s="52"/>
      <c r="AA10" s="52"/>
      <c r="AB10" s="52"/>
      <c r="AC10" s="80" t="s">
        <v>67</v>
      </c>
      <c r="AD10" s="23" t="s">
        <v>50</v>
      </c>
      <c r="AE10" s="79">
        <v>200</v>
      </c>
    </row>
    <row r="11" s="4" customFormat="1" ht="84" customHeight="1" spans="1:31">
      <c r="A11" s="22">
        <v>4</v>
      </c>
      <c r="B11" s="22" t="s">
        <v>68</v>
      </c>
      <c r="C11" s="25" t="s">
        <v>69</v>
      </c>
      <c r="D11" s="23" t="s">
        <v>39</v>
      </c>
      <c r="E11" s="23" t="s">
        <v>70</v>
      </c>
      <c r="F11" s="23" t="s">
        <v>71</v>
      </c>
      <c r="G11" s="23" t="s">
        <v>72</v>
      </c>
      <c r="H11" s="23" t="s">
        <v>73</v>
      </c>
      <c r="I11" s="48" t="s">
        <v>74</v>
      </c>
      <c r="J11" s="49" t="s">
        <v>75</v>
      </c>
      <c r="K11" s="23" t="s">
        <v>76</v>
      </c>
      <c r="L11" s="22">
        <v>8500</v>
      </c>
      <c r="M11" s="45" t="s">
        <v>47</v>
      </c>
      <c r="N11" s="23" t="s">
        <v>44</v>
      </c>
      <c r="O11" s="45" t="s">
        <v>48</v>
      </c>
      <c r="P11" s="46">
        <v>19847.78</v>
      </c>
      <c r="Q11" s="52">
        <f t="shared" si="1"/>
        <v>2230</v>
      </c>
      <c r="R11" s="46"/>
      <c r="S11" s="52">
        <f t="shared" si="2"/>
        <v>2230</v>
      </c>
      <c r="T11" s="52">
        <v>2230</v>
      </c>
      <c r="U11" s="52"/>
      <c r="V11" s="52"/>
      <c r="W11" s="52"/>
      <c r="X11" s="52"/>
      <c r="Y11" s="52"/>
      <c r="Z11" s="52"/>
      <c r="AA11" s="81"/>
      <c r="AB11" s="82"/>
      <c r="AC11" s="78" t="s">
        <v>77</v>
      </c>
      <c r="AD11" s="23" t="s">
        <v>78</v>
      </c>
      <c r="AE11" s="79"/>
    </row>
    <row r="12" s="4" customFormat="1" ht="47.25" spans="1:31">
      <c r="A12" s="22">
        <v>5</v>
      </c>
      <c r="B12" s="22" t="s">
        <v>79</v>
      </c>
      <c r="C12" s="23" t="s">
        <v>80</v>
      </c>
      <c r="D12" s="23" t="s">
        <v>39</v>
      </c>
      <c r="E12" s="23" t="s">
        <v>81</v>
      </c>
      <c r="F12" s="23" t="s">
        <v>71</v>
      </c>
      <c r="G12" s="22" t="s">
        <v>82</v>
      </c>
      <c r="H12" s="24" t="s">
        <v>83</v>
      </c>
      <c r="I12" s="23" t="s">
        <v>44</v>
      </c>
      <c r="J12" s="50" t="s">
        <v>84</v>
      </c>
      <c r="K12" s="23" t="s">
        <v>85</v>
      </c>
      <c r="L12" s="22">
        <v>3165</v>
      </c>
      <c r="M12" s="45" t="s">
        <v>47</v>
      </c>
      <c r="N12" s="23" t="s">
        <v>44</v>
      </c>
      <c r="O12" s="45" t="s">
        <v>48</v>
      </c>
      <c r="P12" s="46">
        <v>500</v>
      </c>
      <c r="Q12" s="52">
        <f t="shared" si="1"/>
        <v>500</v>
      </c>
      <c r="R12" s="46"/>
      <c r="S12" s="52">
        <v>500</v>
      </c>
      <c r="T12" s="52">
        <v>500</v>
      </c>
      <c r="U12" s="52"/>
      <c r="V12" s="52"/>
      <c r="W12" s="52"/>
      <c r="X12" s="52"/>
      <c r="Y12" s="52"/>
      <c r="Z12" s="52"/>
      <c r="AA12" s="52"/>
      <c r="AB12" s="52"/>
      <c r="AC12" s="78" t="s">
        <v>86</v>
      </c>
      <c r="AD12" s="23" t="s">
        <v>60</v>
      </c>
      <c r="AE12" s="79"/>
    </row>
    <row r="13" s="4" customFormat="1" ht="42" customHeight="1" spans="1:31">
      <c r="A13" s="22">
        <v>6</v>
      </c>
      <c r="B13" s="22" t="s">
        <v>87</v>
      </c>
      <c r="C13" s="23" t="s">
        <v>88</v>
      </c>
      <c r="D13" s="23" t="s">
        <v>89</v>
      </c>
      <c r="E13" s="23" t="s">
        <v>89</v>
      </c>
      <c r="F13" s="23" t="s">
        <v>71</v>
      </c>
      <c r="G13" s="22" t="s">
        <v>82</v>
      </c>
      <c r="H13" s="23" t="s">
        <v>83</v>
      </c>
      <c r="I13" s="23" t="s">
        <v>90</v>
      </c>
      <c r="J13" s="50" t="s">
        <v>91</v>
      </c>
      <c r="K13" s="22" t="s">
        <v>46</v>
      </c>
      <c r="L13" s="22" t="s">
        <v>46</v>
      </c>
      <c r="M13" s="45" t="s">
        <v>47</v>
      </c>
      <c r="N13" s="23" t="s">
        <v>90</v>
      </c>
      <c r="O13" s="45" t="s">
        <v>92</v>
      </c>
      <c r="P13" s="46">
        <v>100</v>
      </c>
      <c r="Q13" s="52">
        <f t="shared" si="1"/>
        <v>100</v>
      </c>
      <c r="R13" s="46"/>
      <c r="S13" s="52">
        <f t="shared" si="2"/>
        <v>100</v>
      </c>
      <c r="T13" s="52">
        <v>100</v>
      </c>
      <c r="U13" s="52"/>
      <c r="V13" s="52"/>
      <c r="W13" s="52"/>
      <c r="X13" s="52"/>
      <c r="Y13" s="52"/>
      <c r="Z13" s="52"/>
      <c r="AA13" s="52"/>
      <c r="AB13" s="52"/>
      <c r="AC13" s="78" t="s">
        <v>93</v>
      </c>
      <c r="AD13" s="23" t="s">
        <v>60</v>
      </c>
      <c r="AE13" s="79"/>
    </row>
    <row r="14" s="4" customFormat="1" ht="47.25" spans="1:31">
      <c r="A14" s="22">
        <v>7</v>
      </c>
      <c r="B14" s="22" t="s">
        <v>94</v>
      </c>
      <c r="C14" s="23" t="s">
        <v>95</v>
      </c>
      <c r="D14" s="23" t="s">
        <v>96</v>
      </c>
      <c r="E14" s="23" t="s">
        <v>97</v>
      </c>
      <c r="F14" s="23" t="s">
        <v>71</v>
      </c>
      <c r="G14" s="22" t="s">
        <v>72</v>
      </c>
      <c r="H14" s="23" t="s">
        <v>73</v>
      </c>
      <c r="I14" s="23" t="s">
        <v>98</v>
      </c>
      <c r="J14" s="51" t="s">
        <v>99</v>
      </c>
      <c r="K14" s="23" t="s">
        <v>57</v>
      </c>
      <c r="L14" s="22">
        <v>4.151</v>
      </c>
      <c r="M14" s="45" t="s">
        <v>47</v>
      </c>
      <c r="N14" s="23" t="s">
        <v>98</v>
      </c>
      <c r="O14" s="45" t="s">
        <v>100</v>
      </c>
      <c r="P14" s="46">
        <v>295</v>
      </c>
      <c r="Q14" s="52">
        <f t="shared" si="1"/>
        <v>295</v>
      </c>
      <c r="R14" s="46"/>
      <c r="S14" s="52">
        <f t="shared" si="2"/>
        <v>295</v>
      </c>
      <c r="T14" s="46">
        <v>295</v>
      </c>
      <c r="U14" s="46"/>
      <c r="V14" s="46"/>
      <c r="W14" s="52"/>
      <c r="X14" s="52"/>
      <c r="Y14" s="52"/>
      <c r="Z14" s="52"/>
      <c r="AA14" s="52"/>
      <c r="AB14" s="52"/>
      <c r="AC14" s="78" t="s">
        <v>101</v>
      </c>
      <c r="AD14" s="23" t="s">
        <v>50</v>
      </c>
      <c r="AE14" s="79"/>
    </row>
    <row r="15" s="4" customFormat="1" ht="91" customHeight="1" spans="1:31">
      <c r="A15" s="22">
        <v>8</v>
      </c>
      <c r="B15" s="22" t="s">
        <v>102</v>
      </c>
      <c r="C15" s="23" t="s">
        <v>103</v>
      </c>
      <c r="D15" s="23" t="s">
        <v>104</v>
      </c>
      <c r="E15" s="23" t="s">
        <v>105</v>
      </c>
      <c r="F15" s="23" t="s">
        <v>71</v>
      </c>
      <c r="G15" s="22" t="s">
        <v>82</v>
      </c>
      <c r="H15" s="23" t="s">
        <v>83</v>
      </c>
      <c r="I15" s="23" t="s">
        <v>106</v>
      </c>
      <c r="J15" s="44" t="s">
        <v>107</v>
      </c>
      <c r="K15" s="23" t="s">
        <v>108</v>
      </c>
      <c r="L15" s="22">
        <v>664</v>
      </c>
      <c r="M15" s="45" t="s">
        <v>47</v>
      </c>
      <c r="N15" s="23" t="s">
        <v>106</v>
      </c>
      <c r="O15" s="45" t="s">
        <v>109</v>
      </c>
      <c r="P15" s="46">
        <v>199.2</v>
      </c>
      <c r="Q15" s="52">
        <f t="shared" si="1"/>
        <v>199.2</v>
      </c>
      <c r="R15" s="46"/>
      <c r="S15" s="52">
        <f t="shared" si="2"/>
        <v>199.2</v>
      </c>
      <c r="T15" s="46">
        <v>179.9</v>
      </c>
      <c r="U15" s="65"/>
      <c r="V15" s="52"/>
      <c r="W15" s="52"/>
      <c r="X15" s="52">
        <v>19.3</v>
      </c>
      <c r="Y15" s="52"/>
      <c r="Z15" s="52"/>
      <c r="AA15" s="52"/>
      <c r="AB15" s="52"/>
      <c r="AC15" s="78" t="s">
        <v>110</v>
      </c>
      <c r="AD15" s="23" t="s">
        <v>50</v>
      </c>
      <c r="AE15" s="79"/>
    </row>
    <row r="16" s="4" customFormat="1" ht="47.25" spans="1:31">
      <c r="A16" s="22">
        <v>9</v>
      </c>
      <c r="B16" s="22" t="s">
        <v>111</v>
      </c>
      <c r="C16" s="23" t="s">
        <v>112</v>
      </c>
      <c r="D16" s="23" t="s">
        <v>113</v>
      </c>
      <c r="E16" s="23" t="s">
        <v>113</v>
      </c>
      <c r="F16" s="23" t="s">
        <v>71</v>
      </c>
      <c r="G16" s="22" t="s">
        <v>72</v>
      </c>
      <c r="H16" s="23" t="s">
        <v>83</v>
      </c>
      <c r="I16" s="35" t="s">
        <v>114</v>
      </c>
      <c r="J16" s="44" t="s">
        <v>115</v>
      </c>
      <c r="K16" s="35" t="s">
        <v>85</v>
      </c>
      <c r="L16" s="22">
        <v>5147</v>
      </c>
      <c r="M16" s="45" t="s">
        <v>47</v>
      </c>
      <c r="N16" s="35" t="s">
        <v>114</v>
      </c>
      <c r="O16" s="45" t="s">
        <v>116</v>
      </c>
      <c r="P16" s="52">
        <v>26</v>
      </c>
      <c r="Q16" s="52">
        <f t="shared" si="1"/>
        <v>26</v>
      </c>
      <c r="R16" s="46"/>
      <c r="S16" s="52">
        <f t="shared" si="2"/>
        <v>26</v>
      </c>
      <c r="T16" s="66">
        <v>26</v>
      </c>
      <c r="U16" s="67"/>
      <c r="V16" s="52"/>
      <c r="W16" s="52"/>
      <c r="X16" s="52"/>
      <c r="Y16" s="52"/>
      <c r="Z16" s="52"/>
      <c r="AA16" s="52"/>
      <c r="AB16" s="52"/>
      <c r="AC16" s="78" t="s">
        <v>117</v>
      </c>
      <c r="AD16" s="23" t="s">
        <v>50</v>
      </c>
      <c r="AE16" s="79"/>
    </row>
    <row r="17" s="4" customFormat="1" ht="69" customHeight="1" spans="1:31">
      <c r="A17" s="22">
        <v>10</v>
      </c>
      <c r="B17" s="22" t="s">
        <v>118</v>
      </c>
      <c r="C17" s="23" t="s">
        <v>119</v>
      </c>
      <c r="D17" s="23" t="s">
        <v>120</v>
      </c>
      <c r="E17" s="23" t="s">
        <v>121</v>
      </c>
      <c r="F17" s="23" t="s">
        <v>71</v>
      </c>
      <c r="G17" s="22" t="s">
        <v>82</v>
      </c>
      <c r="H17" s="23" t="s">
        <v>122</v>
      </c>
      <c r="I17" s="35" t="s">
        <v>123</v>
      </c>
      <c r="J17" s="24" t="s">
        <v>124</v>
      </c>
      <c r="K17" s="35" t="s">
        <v>125</v>
      </c>
      <c r="L17" s="22">
        <v>217</v>
      </c>
      <c r="M17" s="45" t="s">
        <v>47</v>
      </c>
      <c r="N17" s="35" t="s">
        <v>123</v>
      </c>
      <c r="O17" s="45" t="s">
        <v>126</v>
      </c>
      <c r="P17" s="52">
        <v>401.02</v>
      </c>
      <c r="Q17" s="52">
        <f t="shared" si="1"/>
        <v>401.02</v>
      </c>
      <c r="R17" s="52"/>
      <c r="S17" s="52">
        <v>401.02</v>
      </c>
      <c r="T17" s="52">
        <v>401.02</v>
      </c>
      <c r="U17" s="67"/>
      <c r="V17" s="52"/>
      <c r="W17" s="52"/>
      <c r="X17" s="52"/>
      <c r="Y17" s="52"/>
      <c r="Z17" s="52"/>
      <c r="AA17" s="52"/>
      <c r="AB17" s="52"/>
      <c r="AC17" s="78" t="s">
        <v>127</v>
      </c>
      <c r="AD17" s="23" t="s">
        <v>60</v>
      </c>
      <c r="AE17" s="79"/>
    </row>
    <row r="18" s="4" customFormat="1" ht="78.75" spans="1:31">
      <c r="A18" s="22">
        <v>11</v>
      </c>
      <c r="B18" s="22" t="s">
        <v>128</v>
      </c>
      <c r="C18" s="23" t="s">
        <v>129</v>
      </c>
      <c r="D18" s="23" t="s">
        <v>96</v>
      </c>
      <c r="E18" s="23" t="s">
        <v>130</v>
      </c>
      <c r="F18" s="23" t="s">
        <v>71</v>
      </c>
      <c r="G18" s="22" t="s">
        <v>131</v>
      </c>
      <c r="H18" s="23" t="s">
        <v>132</v>
      </c>
      <c r="I18" s="35" t="s">
        <v>133</v>
      </c>
      <c r="J18" s="44" t="s">
        <v>134</v>
      </c>
      <c r="K18" s="35" t="s">
        <v>46</v>
      </c>
      <c r="L18" s="22" t="s">
        <v>46</v>
      </c>
      <c r="M18" s="45" t="s">
        <v>47</v>
      </c>
      <c r="N18" s="23" t="s">
        <v>135</v>
      </c>
      <c r="O18" s="45" t="s">
        <v>136</v>
      </c>
      <c r="P18" s="52">
        <v>650</v>
      </c>
      <c r="Q18" s="52">
        <f t="shared" si="1"/>
        <v>650</v>
      </c>
      <c r="R18" s="52"/>
      <c r="S18" s="52">
        <f t="shared" si="2"/>
        <v>650</v>
      </c>
      <c r="T18" s="52"/>
      <c r="U18" s="67">
        <v>650</v>
      </c>
      <c r="V18" s="52"/>
      <c r="W18" s="52"/>
      <c r="X18" s="52"/>
      <c r="Y18" s="52"/>
      <c r="Z18" s="52"/>
      <c r="AA18" s="52"/>
      <c r="AB18" s="47"/>
      <c r="AC18" s="78" t="s">
        <v>137</v>
      </c>
      <c r="AD18" s="23" t="s">
        <v>60</v>
      </c>
      <c r="AE18" s="79"/>
    </row>
    <row r="19" s="4" customFormat="1" ht="63" customHeight="1" spans="1:31">
      <c r="A19" s="22">
        <v>12</v>
      </c>
      <c r="B19" s="22" t="s">
        <v>138</v>
      </c>
      <c r="C19" s="23" t="s">
        <v>139</v>
      </c>
      <c r="D19" s="23" t="s">
        <v>39</v>
      </c>
      <c r="E19" s="23" t="s">
        <v>130</v>
      </c>
      <c r="F19" s="23" t="s">
        <v>71</v>
      </c>
      <c r="G19" s="22" t="s">
        <v>131</v>
      </c>
      <c r="H19" s="23" t="s">
        <v>132</v>
      </c>
      <c r="I19" s="35" t="s">
        <v>133</v>
      </c>
      <c r="J19" s="44" t="s">
        <v>140</v>
      </c>
      <c r="K19" s="35" t="s">
        <v>46</v>
      </c>
      <c r="L19" s="22" t="s">
        <v>46</v>
      </c>
      <c r="M19" s="45" t="s">
        <v>47</v>
      </c>
      <c r="N19" s="23" t="s">
        <v>44</v>
      </c>
      <c r="O19" s="45" t="s">
        <v>48</v>
      </c>
      <c r="P19" s="52">
        <v>120</v>
      </c>
      <c r="Q19" s="52">
        <f t="shared" si="1"/>
        <v>120</v>
      </c>
      <c r="R19" s="52"/>
      <c r="S19" s="52">
        <f t="shared" si="2"/>
        <v>120</v>
      </c>
      <c r="T19" s="52"/>
      <c r="U19" s="67">
        <v>120</v>
      </c>
      <c r="V19" s="52"/>
      <c r="W19" s="52"/>
      <c r="X19" s="52"/>
      <c r="Y19" s="52"/>
      <c r="Z19" s="52"/>
      <c r="AA19" s="52"/>
      <c r="AB19" s="52"/>
      <c r="AC19" s="78" t="s">
        <v>141</v>
      </c>
      <c r="AD19" s="23" t="s">
        <v>50</v>
      </c>
      <c r="AE19" s="79"/>
    </row>
    <row r="20" s="4" customFormat="1" ht="78.75" spans="1:31">
      <c r="A20" s="22">
        <v>13</v>
      </c>
      <c r="B20" s="22" t="s">
        <v>142</v>
      </c>
      <c r="C20" s="23" t="s">
        <v>143</v>
      </c>
      <c r="D20" s="23" t="s">
        <v>96</v>
      </c>
      <c r="E20" s="23" t="s">
        <v>144</v>
      </c>
      <c r="F20" s="23" t="s">
        <v>71</v>
      </c>
      <c r="G20" s="22" t="s">
        <v>145</v>
      </c>
      <c r="H20" s="24" t="s">
        <v>132</v>
      </c>
      <c r="I20" s="24" t="s">
        <v>133</v>
      </c>
      <c r="J20" s="44" t="s">
        <v>146</v>
      </c>
      <c r="K20" s="22" t="s">
        <v>46</v>
      </c>
      <c r="L20" s="22" t="s">
        <v>46</v>
      </c>
      <c r="M20" s="45" t="s">
        <v>147</v>
      </c>
      <c r="N20" s="23" t="s">
        <v>135</v>
      </c>
      <c r="O20" s="45" t="s">
        <v>136</v>
      </c>
      <c r="P20" s="46">
        <v>631.46</v>
      </c>
      <c r="Q20" s="52">
        <f t="shared" si="1"/>
        <v>631.46</v>
      </c>
      <c r="R20" s="46"/>
      <c r="S20" s="52">
        <f t="shared" si="2"/>
        <v>631.46</v>
      </c>
      <c r="T20" s="52">
        <v>231.46</v>
      </c>
      <c r="U20" s="68"/>
      <c r="V20" s="52"/>
      <c r="W20" s="52">
        <v>400</v>
      </c>
      <c r="X20" s="52"/>
      <c r="Y20" s="52"/>
      <c r="Z20" s="52"/>
      <c r="AA20" s="52"/>
      <c r="AB20" s="52"/>
      <c r="AC20" s="80" t="s">
        <v>148</v>
      </c>
      <c r="AD20" s="23" t="s">
        <v>60</v>
      </c>
      <c r="AE20" s="79"/>
    </row>
    <row r="21" s="4" customFormat="1" ht="85" customHeight="1" spans="1:31">
      <c r="A21" s="22">
        <v>14</v>
      </c>
      <c r="B21" s="22" t="s">
        <v>149</v>
      </c>
      <c r="C21" s="23" t="s">
        <v>150</v>
      </c>
      <c r="D21" s="23" t="s">
        <v>39</v>
      </c>
      <c r="E21" s="23" t="s">
        <v>151</v>
      </c>
      <c r="F21" s="23" t="s">
        <v>71</v>
      </c>
      <c r="G21" s="22" t="s">
        <v>152</v>
      </c>
      <c r="H21" s="23" t="s">
        <v>55</v>
      </c>
      <c r="I21" s="23" t="s">
        <v>153</v>
      </c>
      <c r="J21" s="25" t="s">
        <v>154</v>
      </c>
      <c r="K21" s="22"/>
      <c r="L21" s="22"/>
      <c r="M21" s="45" t="s">
        <v>47</v>
      </c>
      <c r="N21" s="23" t="s">
        <v>44</v>
      </c>
      <c r="O21" s="45" t="s">
        <v>48</v>
      </c>
      <c r="P21" s="46">
        <v>170</v>
      </c>
      <c r="Q21" s="52">
        <f t="shared" si="1"/>
        <v>170</v>
      </c>
      <c r="R21" s="46"/>
      <c r="S21" s="52">
        <f t="shared" si="2"/>
        <v>170</v>
      </c>
      <c r="T21" s="46">
        <v>170</v>
      </c>
      <c r="U21" s="68"/>
      <c r="V21" s="52"/>
      <c r="W21" s="52"/>
      <c r="X21" s="52"/>
      <c r="Y21" s="52"/>
      <c r="Z21" s="52"/>
      <c r="AA21" s="52"/>
      <c r="AB21" s="52"/>
      <c r="AC21" s="83" t="s">
        <v>155</v>
      </c>
      <c r="AD21" s="23" t="s">
        <v>50</v>
      </c>
      <c r="AE21" s="79">
        <v>60</v>
      </c>
    </row>
    <row r="22" s="5" customFormat="1" ht="128" customHeight="1" spans="1:31">
      <c r="A22" s="22">
        <v>15</v>
      </c>
      <c r="B22" s="22" t="s">
        <v>156</v>
      </c>
      <c r="C22" s="23" t="s">
        <v>157</v>
      </c>
      <c r="D22" s="23" t="s">
        <v>39</v>
      </c>
      <c r="E22" s="23" t="s">
        <v>63</v>
      </c>
      <c r="F22" s="23" t="s">
        <v>71</v>
      </c>
      <c r="G22" s="22" t="s">
        <v>152</v>
      </c>
      <c r="H22" s="24" t="s">
        <v>55</v>
      </c>
      <c r="I22" s="24" t="s">
        <v>153</v>
      </c>
      <c r="J22" s="51" t="s">
        <v>158</v>
      </c>
      <c r="K22" s="22" t="s">
        <v>46</v>
      </c>
      <c r="L22" s="22" t="s">
        <v>46</v>
      </c>
      <c r="M22" s="45" t="s">
        <v>47</v>
      </c>
      <c r="N22" s="24" t="s">
        <v>44</v>
      </c>
      <c r="O22" s="24" t="s">
        <v>48</v>
      </c>
      <c r="P22" s="23">
        <v>70</v>
      </c>
      <c r="Q22" s="52">
        <f t="shared" si="1"/>
        <v>70</v>
      </c>
      <c r="R22" s="24"/>
      <c r="S22" s="52">
        <f t="shared" si="2"/>
        <v>70</v>
      </c>
      <c r="T22" s="23">
        <v>70</v>
      </c>
      <c r="U22" s="69"/>
      <c r="V22" s="24"/>
      <c r="W22" s="24"/>
      <c r="X22" s="24"/>
      <c r="Y22" s="24"/>
      <c r="Z22" s="52"/>
      <c r="AA22" s="52"/>
      <c r="AB22" s="52"/>
      <c r="AC22" s="84" t="s">
        <v>159</v>
      </c>
      <c r="AD22" s="23" t="s">
        <v>50</v>
      </c>
      <c r="AE22" s="85"/>
    </row>
    <row r="23" s="5" customFormat="1" ht="180" customHeight="1" spans="1:31">
      <c r="A23" s="22">
        <v>16</v>
      </c>
      <c r="B23" s="22" t="s">
        <v>160</v>
      </c>
      <c r="C23" s="23" t="s">
        <v>161</v>
      </c>
      <c r="D23" s="23" t="s">
        <v>39</v>
      </c>
      <c r="E23" s="23" t="s">
        <v>63</v>
      </c>
      <c r="F23" s="23" t="s">
        <v>71</v>
      </c>
      <c r="G23" s="22" t="s">
        <v>152</v>
      </c>
      <c r="H23" s="24" t="s">
        <v>55</v>
      </c>
      <c r="I23" s="24" t="s">
        <v>153</v>
      </c>
      <c r="J23" s="51" t="s">
        <v>162</v>
      </c>
      <c r="K23" s="22" t="s">
        <v>46</v>
      </c>
      <c r="L23" s="22" t="s">
        <v>46</v>
      </c>
      <c r="M23" s="45" t="s">
        <v>47</v>
      </c>
      <c r="N23" s="24" t="s">
        <v>44</v>
      </c>
      <c r="O23" s="24" t="s">
        <v>48</v>
      </c>
      <c r="P23" s="23">
        <v>255</v>
      </c>
      <c r="Q23" s="52">
        <f t="shared" si="1"/>
        <v>255</v>
      </c>
      <c r="R23" s="24"/>
      <c r="S23" s="52">
        <f t="shared" si="2"/>
        <v>255</v>
      </c>
      <c r="T23" s="23">
        <v>255</v>
      </c>
      <c r="U23" s="69"/>
      <c r="V23" s="24"/>
      <c r="W23" s="24"/>
      <c r="X23" s="24"/>
      <c r="Y23" s="24"/>
      <c r="Z23" s="24"/>
      <c r="AA23" s="24"/>
      <c r="AB23" s="24"/>
      <c r="AC23" s="84" t="s">
        <v>163</v>
      </c>
      <c r="AD23" s="23" t="s">
        <v>50</v>
      </c>
      <c r="AE23" s="85"/>
    </row>
    <row r="24" s="5" customFormat="1" ht="82" customHeight="1" spans="1:31">
      <c r="A24" s="22">
        <v>17</v>
      </c>
      <c r="B24" s="22" t="s">
        <v>164</v>
      </c>
      <c r="C24" s="23" t="s">
        <v>165</v>
      </c>
      <c r="D24" s="23" t="s">
        <v>39</v>
      </c>
      <c r="E24" s="23" t="s">
        <v>40</v>
      </c>
      <c r="F24" s="23" t="s">
        <v>71</v>
      </c>
      <c r="G24" s="22" t="s">
        <v>72</v>
      </c>
      <c r="H24" s="23" t="s">
        <v>166</v>
      </c>
      <c r="I24" s="23" t="s">
        <v>44</v>
      </c>
      <c r="J24" s="24" t="s">
        <v>167</v>
      </c>
      <c r="K24" s="22" t="s">
        <v>46</v>
      </c>
      <c r="L24" s="22" t="s">
        <v>46</v>
      </c>
      <c r="M24" s="45" t="s">
        <v>47</v>
      </c>
      <c r="N24" s="24" t="s">
        <v>44</v>
      </c>
      <c r="O24" s="24" t="s">
        <v>48</v>
      </c>
      <c r="P24" s="52">
        <v>399.68</v>
      </c>
      <c r="Q24" s="52">
        <f t="shared" si="1"/>
        <v>399.68</v>
      </c>
      <c r="R24" s="52"/>
      <c r="S24" s="52">
        <f t="shared" si="2"/>
        <v>399.68</v>
      </c>
      <c r="T24" s="52">
        <v>399.68</v>
      </c>
      <c r="U24" s="67"/>
      <c r="V24" s="52"/>
      <c r="W24" s="52"/>
      <c r="X24" s="52"/>
      <c r="Y24" s="52"/>
      <c r="Z24" s="24"/>
      <c r="AA24" s="24"/>
      <c r="AB24" s="24"/>
      <c r="AC24" s="86" t="s">
        <v>168</v>
      </c>
      <c r="AD24" s="23" t="s">
        <v>50</v>
      </c>
      <c r="AE24" s="79">
        <v>350</v>
      </c>
    </row>
    <row r="25" s="5" customFormat="1" ht="107" customHeight="1" spans="1:31">
      <c r="A25" s="22">
        <v>18</v>
      </c>
      <c r="B25" s="22" t="s">
        <v>169</v>
      </c>
      <c r="C25" s="23" t="s">
        <v>170</v>
      </c>
      <c r="D25" s="23" t="s">
        <v>96</v>
      </c>
      <c r="E25" s="23" t="s">
        <v>171</v>
      </c>
      <c r="F25" s="23" t="s">
        <v>71</v>
      </c>
      <c r="G25" s="22" t="s">
        <v>72</v>
      </c>
      <c r="H25" s="23" t="s">
        <v>172</v>
      </c>
      <c r="I25" s="23" t="s">
        <v>44</v>
      </c>
      <c r="J25" s="24" t="s">
        <v>173</v>
      </c>
      <c r="K25" s="22" t="s">
        <v>46</v>
      </c>
      <c r="L25" s="22" t="s">
        <v>46</v>
      </c>
      <c r="M25" s="45" t="s">
        <v>47</v>
      </c>
      <c r="N25" s="24" t="s">
        <v>44</v>
      </c>
      <c r="O25" s="24" t="s">
        <v>48</v>
      </c>
      <c r="P25" s="52">
        <v>399.81</v>
      </c>
      <c r="Q25" s="52">
        <f t="shared" si="1"/>
        <v>399.81</v>
      </c>
      <c r="R25" s="52"/>
      <c r="S25" s="52">
        <f t="shared" si="2"/>
        <v>399.81</v>
      </c>
      <c r="T25" s="52">
        <v>399.81</v>
      </c>
      <c r="U25" s="67"/>
      <c r="V25" s="52"/>
      <c r="W25" s="52"/>
      <c r="X25" s="52"/>
      <c r="Y25" s="52"/>
      <c r="Z25" s="52"/>
      <c r="AA25" s="52"/>
      <c r="AB25" s="52"/>
      <c r="AC25" s="87" t="s">
        <v>174</v>
      </c>
      <c r="AD25" s="23" t="s">
        <v>60</v>
      </c>
      <c r="AE25" s="79"/>
    </row>
    <row r="26" s="4" customFormat="1" ht="246" customHeight="1" spans="1:31">
      <c r="A26" s="22">
        <v>19</v>
      </c>
      <c r="B26" s="22" t="s">
        <v>175</v>
      </c>
      <c r="C26" s="23" t="s">
        <v>176</v>
      </c>
      <c r="D26" s="23" t="s">
        <v>96</v>
      </c>
      <c r="E26" s="23" t="s">
        <v>144</v>
      </c>
      <c r="F26" s="23" t="s">
        <v>71</v>
      </c>
      <c r="G26" s="22" t="s">
        <v>145</v>
      </c>
      <c r="H26" s="23" t="s">
        <v>177</v>
      </c>
      <c r="I26" s="23" t="s">
        <v>178</v>
      </c>
      <c r="J26" s="53" t="s">
        <v>179</v>
      </c>
      <c r="K26" s="23" t="s">
        <v>85</v>
      </c>
      <c r="L26" s="22">
        <v>1661</v>
      </c>
      <c r="M26" s="45" t="s">
        <v>180</v>
      </c>
      <c r="N26" s="23" t="s">
        <v>135</v>
      </c>
      <c r="O26" s="45" t="s">
        <v>181</v>
      </c>
      <c r="P26" s="52">
        <v>900</v>
      </c>
      <c r="Q26" s="52">
        <f t="shared" si="1"/>
        <v>900</v>
      </c>
      <c r="R26" s="52"/>
      <c r="S26" s="52">
        <f t="shared" si="2"/>
        <v>900</v>
      </c>
      <c r="T26" s="52">
        <v>325.11</v>
      </c>
      <c r="U26" s="67"/>
      <c r="V26" s="52">
        <v>74.89</v>
      </c>
      <c r="W26" s="52">
        <v>500</v>
      </c>
      <c r="X26" s="52"/>
      <c r="Y26" s="52"/>
      <c r="Z26" s="52"/>
      <c r="AA26" s="52"/>
      <c r="AB26" s="52"/>
      <c r="AC26" s="84" t="s">
        <v>182</v>
      </c>
      <c r="AD26" s="23" t="s">
        <v>60</v>
      </c>
      <c r="AE26" s="79"/>
    </row>
    <row r="27" s="5" customFormat="1" ht="73" customHeight="1" spans="1:31">
      <c r="A27" s="22">
        <v>20</v>
      </c>
      <c r="B27" s="22" t="s">
        <v>183</v>
      </c>
      <c r="C27" s="23" t="s">
        <v>184</v>
      </c>
      <c r="D27" s="23" t="s">
        <v>39</v>
      </c>
      <c r="E27" s="23" t="s">
        <v>40</v>
      </c>
      <c r="F27" s="23" t="s">
        <v>71</v>
      </c>
      <c r="G27" s="22" t="s">
        <v>185</v>
      </c>
      <c r="H27" s="23" t="s">
        <v>186</v>
      </c>
      <c r="I27" s="23" t="s">
        <v>44</v>
      </c>
      <c r="J27" s="23" t="s">
        <v>187</v>
      </c>
      <c r="K27" s="23" t="s">
        <v>57</v>
      </c>
      <c r="L27" s="22">
        <v>7</v>
      </c>
      <c r="M27" s="23" t="s">
        <v>180</v>
      </c>
      <c r="N27" s="24" t="s">
        <v>44</v>
      </c>
      <c r="O27" s="24" t="s">
        <v>48</v>
      </c>
      <c r="P27" s="52">
        <v>1767.45</v>
      </c>
      <c r="Q27" s="52">
        <f t="shared" si="1"/>
        <v>1767.45</v>
      </c>
      <c r="R27" s="52"/>
      <c r="S27" s="52">
        <f t="shared" si="2"/>
        <v>1767.45</v>
      </c>
      <c r="T27" s="52">
        <f>340+260</f>
        <v>600</v>
      </c>
      <c r="U27" s="67">
        <v>130</v>
      </c>
      <c r="V27" s="52">
        <f>1297.45-260</f>
        <v>1037.45</v>
      </c>
      <c r="W27" s="52"/>
      <c r="X27" s="52"/>
      <c r="Y27" s="52"/>
      <c r="Z27" s="52"/>
      <c r="AA27" s="52"/>
      <c r="AB27" s="52"/>
      <c r="AC27" s="87" t="s">
        <v>101</v>
      </c>
      <c r="AD27" s="23" t="s">
        <v>60</v>
      </c>
      <c r="AE27" s="79"/>
    </row>
    <row r="28" s="5" customFormat="1" ht="73" customHeight="1" spans="1:31">
      <c r="A28" s="22">
        <v>21</v>
      </c>
      <c r="B28" s="22" t="s">
        <v>188</v>
      </c>
      <c r="C28" s="23" t="s">
        <v>189</v>
      </c>
      <c r="D28" s="23" t="s">
        <v>39</v>
      </c>
      <c r="E28" s="23" t="s">
        <v>40</v>
      </c>
      <c r="F28" s="23" t="s">
        <v>71</v>
      </c>
      <c r="G28" s="22" t="s">
        <v>185</v>
      </c>
      <c r="H28" s="23" t="s">
        <v>190</v>
      </c>
      <c r="I28" s="23" t="s">
        <v>44</v>
      </c>
      <c r="J28" s="23" t="s">
        <v>191</v>
      </c>
      <c r="K28" s="23" t="s">
        <v>57</v>
      </c>
      <c r="L28" s="22">
        <v>3.66</v>
      </c>
      <c r="M28" s="23" t="s">
        <v>180</v>
      </c>
      <c r="N28" s="24" t="s">
        <v>44</v>
      </c>
      <c r="O28" s="24" t="s">
        <v>48</v>
      </c>
      <c r="P28" s="52">
        <v>1053.4</v>
      </c>
      <c r="Q28" s="52">
        <f t="shared" si="1"/>
        <v>1053.4</v>
      </c>
      <c r="R28" s="52"/>
      <c r="S28" s="52">
        <f t="shared" si="2"/>
        <v>1053.4</v>
      </c>
      <c r="T28" s="52">
        <f>150+90</f>
        <v>240</v>
      </c>
      <c r="U28" s="67">
        <v>130</v>
      </c>
      <c r="V28" s="52">
        <f>773.4-90</f>
        <v>683.4</v>
      </c>
      <c r="W28" s="52"/>
      <c r="X28" s="52"/>
      <c r="Y28" s="52"/>
      <c r="Z28" s="52"/>
      <c r="AA28" s="52"/>
      <c r="AB28" s="52"/>
      <c r="AC28" s="87" t="s">
        <v>101</v>
      </c>
      <c r="AD28" s="23" t="s">
        <v>60</v>
      </c>
      <c r="AE28" s="79"/>
    </row>
    <row r="29" s="5" customFormat="1" ht="73" customHeight="1" spans="1:31">
      <c r="A29" s="22">
        <v>22</v>
      </c>
      <c r="B29" s="22" t="s">
        <v>192</v>
      </c>
      <c r="C29" s="23" t="s">
        <v>193</v>
      </c>
      <c r="D29" s="23" t="s">
        <v>39</v>
      </c>
      <c r="E29" s="23" t="s">
        <v>40</v>
      </c>
      <c r="F29" s="23" t="s">
        <v>71</v>
      </c>
      <c r="G29" s="22" t="s">
        <v>185</v>
      </c>
      <c r="H29" s="23" t="s">
        <v>194</v>
      </c>
      <c r="I29" s="23" t="s">
        <v>44</v>
      </c>
      <c r="J29" s="23" t="s">
        <v>195</v>
      </c>
      <c r="K29" s="23" t="s">
        <v>57</v>
      </c>
      <c r="L29" s="22">
        <v>8</v>
      </c>
      <c r="M29" s="23" t="s">
        <v>180</v>
      </c>
      <c r="N29" s="24" t="s">
        <v>44</v>
      </c>
      <c r="O29" s="24" t="s">
        <v>48</v>
      </c>
      <c r="P29" s="52">
        <v>1855</v>
      </c>
      <c r="Q29" s="52">
        <f t="shared" si="1"/>
        <v>1855</v>
      </c>
      <c r="R29" s="52"/>
      <c r="S29" s="52">
        <f t="shared" si="2"/>
        <v>1855</v>
      </c>
      <c r="T29" s="52">
        <v>280</v>
      </c>
      <c r="U29" s="67">
        <v>130</v>
      </c>
      <c r="V29" s="52">
        <v>1445</v>
      </c>
      <c r="W29" s="52"/>
      <c r="X29" s="52"/>
      <c r="Y29" s="52"/>
      <c r="Z29" s="52"/>
      <c r="AA29" s="52"/>
      <c r="AB29" s="52"/>
      <c r="AC29" s="87" t="s">
        <v>101</v>
      </c>
      <c r="AD29" s="23" t="s">
        <v>60</v>
      </c>
      <c r="AE29" s="79"/>
    </row>
    <row r="30" s="4" customFormat="1" ht="47.25" spans="1:31">
      <c r="A30" s="22">
        <v>23</v>
      </c>
      <c r="B30" s="22" t="s">
        <v>196</v>
      </c>
      <c r="C30" s="23" t="s">
        <v>197</v>
      </c>
      <c r="D30" s="23" t="s">
        <v>39</v>
      </c>
      <c r="E30" s="23" t="s">
        <v>198</v>
      </c>
      <c r="F30" s="23" t="s">
        <v>71</v>
      </c>
      <c r="G30" s="22" t="s">
        <v>199</v>
      </c>
      <c r="H30" s="23" t="s">
        <v>166</v>
      </c>
      <c r="I30" s="35" t="s">
        <v>166</v>
      </c>
      <c r="J30" s="44" t="s">
        <v>200</v>
      </c>
      <c r="K30" s="35" t="s">
        <v>57</v>
      </c>
      <c r="L30" s="22">
        <v>4.5</v>
      </c>
      <c r="M30" s="45" t="s">
        <v>201</v>
      </c>
      <c r="N30" s="35" t="s">
        <v>44</v>
      </c>
      <c r="O30" s="45" t="s">
        <v>48</v>
      </c>
      <c r="P30" s="52">
        <v>400</v>
      </c>
      <c r="Q30" s="52">
        <f t="shared" si="1"/>
        <v>400</v>
      </c>
      <c r="R30" s="46"/>
      <c r="S30" s="52">
        <f t="shared" si="2"/>
        <v>400</v>
      </c>
      <c r="T30" s="52">
        <v>400</v>
      </c>
      <c r="U30" s="67"/>
      <c r="V30" s="52"/>
      <c r="W30" s="52"/>
      <c r="X30" s="52"/>
      <c r="Y30" s="52"/>
      <c r="Z30" s="52"/>
      <c r="AA30" s="52"/>
      <c r="AB30" s="52"/>
      <c r="AC30" s="78" t="s">
        <v>202</v>
      </c>
      <c r="AD30" s="23" t="s">
        <v>50</v>
      </c>
      <c r="AE30" s="79"/>
    </row>
    <row r="31" s="4" customFormat="1" ht="47.25" spans="1:31">
      <c r="A31" s="22">
        <v>24</v>
      </c>
      <c r="B31" s="22" t="s">
        <v>203</v>
      </c>
      <c r="C31" s="23" t="s">
        <v>204</v>
      </c>
      <c r="D31" s="23" t="s">
        <v>96</v>
      </c>
      <c r="E31" s="23" t="s">
        <v>171</v>
      </c>
      <c r="F31" s="23" t="s">
        <v>71</v>
      </c>
      <c r="G31" s="22" t="s">
        <v>199</v>
      </c>
      <c r="H31" s="23" t="s">
        <v>205</v>
      </c>
      <c r="I31" s="35" t="s">
        <v>44</v>
      </c>
      <c r="J31" s="44" t="s">
        <v>206</v>
      </c>
      <c r="K31" s="35" t="s">
        <v>57</v>
      </c>
      <c r="L31" s="22">
        <v>18</v>
      </c>
      <c r="M31" s="45" t="s">
        <v>201</v>
      </c>
      <c r="N31" s="35" t="s">
        <v>44</v>
      </c>
      <c r="O31" s="45" t="s">
        <v>48</v>
      </c>
      <c r="P31" s="52">
        <v>350</v>
      </c>
      <c r="Q31" s="52">
        <f t="shared" si="1"/>
        <v>350</v>
      </c>
      <c r="R31" s="46"/>
      <c r="S31" s="52">
        <f t="shared" si="2"/>
        <v>350</v>
      </c>
      <c r="T31" s="52">
        <v>350</v>
      </c>
      <c r="U31" s="67"/>
      <c r="V31" s="52"/>
      <c r="W31" s="52"/>
      <c r="X31" s="52"/>
      <c r="Y31" s="52"/>
      <c r="Z31" s="52"/>
      <c r="AA31" s="52"/>
      <c r="AB31" s="52"/>
      <c r="AC31" s="78" t="s">
        <v>207</v>
      </c>
      <c r="AD31" s="23" t="s">
        <v>60</v>
      </c>
      <c r="AE31" s="88"/>
    </row>
    <row r="32" s="4" customFormat="1" ht="47.25" spans="1:31">
      <c r="A32" s="22">
        <v>25</v>
      </c>
      <c r="B32" s="22" t="s">
        <v>208</v>
      </c>
      <c r="C32" s="23" t="s">
        <v>209</v>
      </c>
      <c r="D32" s="23" t="s">
        <v>96</v>
      </c>
      <c r="E32" s="23" t="s">
        <v>171</v>
      </c>
      <c r="F32" s="23" t="s">
        <v>71</v>
      </c>
      <c r="G32" s="22" t="s">
        <v>199</v>
      </c>
      <c r="H32" s="23" t="s">
        <v>205</v>
      </c>
      <c r="I32" s="35" t="s">
        <v>44</v>
      </c>
      <c r="J32" s="44" t="s">
        <v>210</v>
      </c>
      <c r="K32" s="35" t="s">
        <v>57</v>
      </c>
      <c r="L32" s="22">
        <v>18.8</v>
      </c>
      <c r="M32" s="45" t="s">
        <v>201</v>
      </c>
      <c r="N32" s="35" t="s">
        <v>44</v>
      </c>
      <c r="O32" s="45" t="s">
        <v>48</v>
      </c>
      <c r="P32" s="52">
        <v>350</v>
      </c>
      <c r="Q32" s="52">
        <f t="shared" si="1"/>
        <v>350</v>
      </c>
      <c r="R32" s="46"/>
      <c r="S32" s="52">
        <f t="shared" si="2"/>
        <v>350</v>
      </c>
      <c r="T32" s="52">
        <v>350</v>
      </c>
      <c r="U32" s="67"/>
      <c r="V32" s="52"/>
      <c r="W32" s="52"/>
      <c r="X32" s="52"/>
      <c r="Y32" s="52"/>
      <c r="Z32" s="52"/>
      <c r="AA32" s="52"/>
      <c r="AB32" s="52"/>
      <c r="AC32" s="78" t="s">
        <v>207</v>
      </c>
      <c r="AD32" s="23" t="s">
        <v>60</v>
      </c>
      <c r="AE32" s="88"/>
    </row>
    <row r="33" s="4" customFormat="1" ht="47.25" spans="1:31">
      <c r="A33" s="22">
        <v>26</v>
      </c>
      <c r="B33" s="22" t="s">
        <v>211</v>
      </c>
      <c r="C33" s="23" t="s">
        <v>212</v>
      </c>
      <c r="D33" s="23" t="s">
        <v>96</v>
      </c>
      <c r="E33" s="23" t="s">
        <v>171</v>
      </c>
      <c r="F33" s="23" t="s">
        <v>71</v>
      </c>
      <c r="G33" s="22" t="s">
        <v>199</v>
      </c>
      <c r="H33" s="23" t="s">
        <v>205</v>
      </c>
      <c r="I33" s="35" t="s">
        <v>44</v>
      </c>
      <c r="J33" s="44" t="s">
        <v>213</v>
      </c>
      <c r="K33" s="35" t="s">
        <v>57</v>
      </c>
      <c r="L33" s="22">
        <v>16.2</v>
      </c>
      <c r="M33" s="45" t="s">
        <v>201</v>
      </c>
      <c r="N33" s="35" t="s">
        <v>44</v>
      </c>
      <c r="O33" s="45" t="s">
        <v>48</v>
      </c>
      <c r="P33" s="52">
        <v>350</v>
      </c>
      <c r="Q33" s="52">
        <f t="shared" si="1"/>
        <v>350</v>
      </c>
      <c r="R33" s="46"/>
      <c r="S33" s="52">
        <f t="shared" si="2"/>
        <v>350</v>
      </c>
      <c r="T33" s="52">
        <v>350</v>
      </c>
      <c r="U33" s="67"/>
      <c r="V33" s="52"/>
      <c r="W33" s="52"/>
      <c r="X33" s="52"/>
      <c r="Y33" s="52"/>
      <c r="Z33" s="52"/>
      <c r="AA33" s="52"/>
      <c r="AB33" s="52"/>
      <c r="AC33" s="78" t="s">
        <v>207</v>
      </c>
      <c r="AD33" s="23" t="s">
        <v>60</v>
      </c>
      <c r="AE33" s="88"/>
    </row>
    <row r="34" s="4" customFormat="1" ht="63" customHeight="1" spans="1:31">
      <c r="A34" s="22">
        <v>27</v>
      </c>
      <c r="B34" s="22" t="s">
        <v>214</v>
      </c>
      <c r="C34" s="23" t="s">
        <v>215</v>
      </c>
      <c r="D34" s="23" t="s">
        <v>96</v>
      </c>
      <c r="E34" s="23" t="s">
        <v>171</v>
      </c>
      <c r="F34" s="23" t="s">
        <v>71</v>
      </c>
      <c r="G34" s="22" t="s">
        <v>199</v>
      </c>
      <c r="H34" s="23" t="s">
        <v>166</v>
      </c>
      <c r="I34" s="35" t="s">
        <v>44</v>
      </c>
      <c r="J34" s="44" t="s">
        <v>216</v>
      </c>
      <c r="K34" s="35" t="s">
        <v>57</v>
      </c>
      <c r="L34" s="22">
        <v>15.2</v>
      </c>
      <c r="M34" s="45" t="s">
        <v>201</v>
      </c>
      <c r="N34" s="35" t="s">
        <v>44</v>
      </c>
      <c r="O34" s="45" t="s">
        <v>48</v>
      </c>
      <c r="P34" s="52">
        <v>361</v>
      </c>
      <c r="Q34" s="52">
        <f t="shared" si="1"/>
        <v>361</v>
      </c>
      <c r="R34" s="46"/>
      <c r="S34" s="52">
        <f t="shared" si="2"/>
        <v>361</v>
      </c>
      <c r="T34" s="52">
        <v>361</v>
      </c>
      <c r="U34" s="67"/>
      <c r="V34" s="52"/>
      <c r="W34" s="52"/>
      <c r="X34" s="52"/>
      <c r="Y34" s="52"/>
      <c r="Z34" s="52"/>
      <c r="AA34" s="52"/>
      <c r="AB34" s="52"/>
      <c r="AC34" s="78" t="s">
        <v>207</v>
      </c>
      <c r="AD34" s="23" t="s">
        <v>60</v>
      </c>
      <c r="AE34" s="88"/>
    </row>
    <row r="35" s="4" customFormat="1" ht="64" customHeight="1" spans="1:31">
      <c r="A35" s="22">
        <v>28</v>
      </c>
      <c r="B35" s="22" t="s">
        <v>217</v>
      </c>
      <c r="C35" s="23" t="s">
        <v>218</v>
      </c>
      <c r="D35" s="23" t="s">
        <v>96</v>
      </c>
      <c r="E35" s="23" t="s">
        <v>219</v>
      </c>
      <c r="F35" s="23" t="s">
        <v>71</v>
      </c>
      <c r="G35" s="22" t="s">
        <v>82</v>
      </c>
      <c r="H35" s="23" t="s">
        <v>220</v>
      </c>
      <c r="I35" s="23" t="s">
        <v>221</v>
      </c>
      <c r="J35" s="44" t="s">
        <v>222</v>
      </c>
      <c r="K35" s="23"/>
      <c r="L35" s="22"/>
      <c r="M35" s="45" t="s">
        <v>47</v>
      </c>
      <c r="N35" s="54" t="s">
        <v>223</v>
      </c>
      <c r="O35" s="54" t="s">
        <v>224</v>
      </c>
      <c r="P35" s="46">
        <v>190</v>
      </c>
      <c r="Q35" s="52">
        <f t="shared" si="1"/>
        <v>190</v>
      </c>
      <c r="R35" s="46"/>
      <c r="S35" s="52">
        <f t="shared" si="2"/>
        <v>190</v>
      </c>
      <c r="T35" s="52">
        <v>190</v>
      </c>
      <c r="U35" s="67"/>
      <c r="V35" s="52"/>
      <c r="W35" s="52"/>
      <c r="X35" s="52"/>
      <c r="Y35" s="52"/>
      <c r="Z35" s="52"/>
      <c r="AA35" s="52"/>
      <c r="AB35" s="52"/>
      <c r="AC35" s="78" t="s">
        <v>225</v>
      </c>
      <c r="AD35" s="23" t="s">
        <v>50</v>
      </c>
      <c r="AE35" s="79"/>
    </row>
    <row r="36" s="6" customFormat="1" ht="58" customHeight="1" spans="1:31">
      <c r="A36" s="22">
        <v>29</v>
      </c>
      <c r="B36" s="22" t="s">
        <v>226</v>
      </c>
      <c r="C36" s="23" t="s">
        <v>227</v>
      </c>
      <c r="D36" s="23" t="s">
        <v>96</v>
      </c>
      <c r="E36" s="23" t="s">
        <v>171</v>
      </c>
      <c r="F36" s="23" t="s">
        <v>71</v>
      </c>
      <c r="G36" s="22" t="s">
        <v>72</v>
      </c>
      <c r="H36" s="23" t="s">
        <v>228</v>
      </c>
      <c r="I36" s="23" t="s">
        <v>44</v>
      </c>
      <c r="J36" s="23" t="s">
        <v>229</v>
      </c>
      <c r="K36" s="22" t="s">
        <v>46</v>
      </c>
      <c r="L36" s="22" t="s">
        <v>46</v>
      </c>
      <c r="M36" s="23" t="s">
        <v>180</v>
      </c>
      <c r="N36" s="24" t="s">
        <v>44</v>
      </c>
      <c r="O36" s="24" t="s">
        <v>48</v>
      </c>
      <c r="P36" s="52">
        <v>340</v>
      </c>
      <c r="Q36" s="52">
        <f t="shared" si="1"/>
        <v>340</v>
      </c>
      <c r="R36" s="52"/>
      <c r="S36" s="52">
        <f t="shared" si="2"/>
        <v>340</v>
      </c>
      <c r="T36" s="52">
        <v>274</v>
      </c>
      <c r="U36" s="67">
        <v>36</v>
      </c>
      <c r="V36" s="52">
        <f>340-274-36</f>
        <v>30</v>
      </c>
      <c r="W36" s="52"/>
      <c r="X36" s="52"/>
      <c r="Y36" s="52"/>
      <c r="Z36" s="52"/>
      <c r="AA36" s="52"/>
      <c r="AB36" s="52"/>
      <c r="AC36" s="87" t="s">
        <v>174</v>
      </c>
      <c r="AD36" s="23" t="s">
        <v>60</v>
      </c>
      <c r="AE36" s="79"/>
    </row>
    <row r="37" s="4" customFormat="1" ht="110.25" spans="1:31">
      <c r="A37" s="26">
        <v>30</v>
      </c>
      <c r="B37" s="26" t="s">
        <v>230</v>
      </c>
      <c r="C37" s="27" t="s">
        <v>231</v>
      </c>
      <c r="D37" s="27" t="s">
        <v>39</v>
      </c>
      <c r="E37" s="27" t="s">
        <v>232</v>
      </c>
      <c r="F37" s="27" t="s">
        <v>71</v>
      </c>
      <c r="G37" s="26" t="s">
        <v>82</v>
      </c>
      <c r="H37" s="27" t="s">
        <v>233</v>
      </c>
      <c r="I37" s="55" t="s">
        <v>221</v>
      </c>
      <c r="J37" s="56" t="s">
        <v>234</v>
      </c>
      <c r="K37" s="26" t="s">
        <v>46</v>
      </c>
      <c r="L37" s="26" t="s">
        <v>46</v>
      </c>
      <c r="M37" s="57" t="s">
        <v>47</v>
      </c>
      <c r="N37" s="27" t="s">
        <v>44</v>
      </c>
      <c r="O37" s="57" t="s">
        <v>48</v>
      </c>
      <c r="P37" s="58">
        <v>925</v>
      </c>
      <c r="Q37" s="58">
        <f t="shared" si="1"/>
        <v>925</v>
      </c>
      <c r="R37" s="58"/>
      <c r="S37" s="58">
        <f t="shared" si="2"/>
        <v>925</v>
      </c>
      <c r="T37" s="58">
        <v>260</v>
      </c>
      <c r="U37" s="58">
        <v>500</v>
      </c>
      <c r="V37" s="58">
        <v>165</v>
      </c>
      <c r="W37" s="58"/>
      <c r="X37" s="58"/>
      <c r="Y37" s="58"/>
      <c r="Z37" s="58"/>
      <c r="AA37" s="58"/>
      <c r="AB37" s="58"/>
      <c r="AC37" s="89" t="s">
        <v>235</v>
      </c>
      <c r="AD37" s="90" t="s">
        <v>60</v>
      </c>
      <c r="AE37" s="65"/>
    </row>
    <row r="38" s="4" customFormat="1" ht="84" customHeight="1" spans="1:31">
      <c r="A38" s="22">
        <v>31</v>
      </c>
      <c r="B38" s="22" t="s">
        <v>236</v>
      </c>
      <c r="C38" s="23" t="s">
        <v>237</v>
      </c>
      <c r="D38" s="23" t="s">
        <v>96</v>
      </c>
      <c r="E38" s="23" t="s">
        <v>144</v>
      </c>
      <c r="F38" s="23" t="s">
        <v>71</v>
      </c>
      <c r="G38" s="22" t="s">
        <v>145</v>
      </c>
      <c r="H38" s="24" t="s">
        <v>238</v>
      </c>
      <c r="I38" s="24" t="s">
        <v>221</v>
      </c>
      <c r="J38" s="44" t="s">
        <v>239</v>
      </c>
      <c r="K38" s="22" t="s">
        <v>46</v>
      </c>
      <c r="L38" s="22" t="s">
        <v>46</v>
      </c>
      <c r="M38" s="45" t="s">
        <v>47</v>
      </c>
      <c r="N38" s="23" t="s">
        <v>135</v>
      </c>
      <c r="O38" s="45" t="s">
        <v>136</v>
      </c>
      <c r="P38" s="46">
        <v>2096</v>
      </c>
      <c r="Q38" s="52">
        <f t="shared" si="1"/>
        <v>2096</v>
      </c>
      <c r="R38" s="46"/>
      <c r="S38" s="52">
        <f t="shared" si="2"/>
        <v>2096</v>
      </c>
      <c r="T38" s="46"/>
      <c r="U38" s="52">
        <v>300</v>
      </c>
      <c r="V38" s="52">
        <v>196</v>
      </c>
      <c r="W38" s="52">
        <v>1600</v>
      </c>
      <c r="X38" s="52"/>
      <c r="Y38" s="52"/>
      <c r="Z38" s="52"/>
      <c r="AA38" s="52"/>
      <c r="AB38" s="52"/>
      <c r="AC38" s="61" t="s">
        <v>240</v>
      </c>
      <c r="AD38" s="23" t="s">
        <v>60</v>
      </c>
      <c r="AE38" s="87"/>
    </row>
    <row r="39" s="5" customFormat="1" ht="110.25" spans="1:31">
      <c r="A39" s="22">
        <v>32</v>
      </c>
      <c r="B39" s="22" t="s">
        <v>241</v>
      </c>
      <c r="C39" s="10" t="s">
        <v>242</v>
      </c>
      <c r="D39" s="23" t="s">
        <v>96</v>
      </c>
      <c r="E39" s="28" t="s">
        <v>243</v>
      </c>
      <c r="F39" s="23" t="s">
        <v>71</v>
      </c>
      <c r="G39" s="22" t="s">
        <v>244</v>
      </c>
      <c r="H39" s="10" t="s">
        <v>233</v>
      </c>
      <c r="I39" s="24" t="s">
        <v>221</v>
      </c>
      <c r="J39" s="28" t="s">
        <v>245</v>
      </c>
      <c r="K39" s="10"/>
      <c r="L39" s="10"/>
      <c r="M39" s="45" t="s">
        <v>47</v>
      </c>
      <c r="N39" s="59" t="s">
        <v>223</v>
      </c>
      <c r="O39" s="59" t="s">
        <v>224</v>
      </c>
      <c r="P39" s="52">
        <v>918</v>
      </c>
      <c r="Q39" s="52">
        <f t="shared" si="1"/>
        <v>918</v>
      </c>
      <c r="R39" s="70"/>
      <c r="S39" s="52">
        <f t="shared" si="2"/>
        <v>918</v>
      </c>
      <c r="T39" s="70"/>
      <c r="U39" s="52">
        <v>837</v>
      </c>
      <c r="V39" s="52">
        <v>81</v>
      </c>
      <c r="W39" s="70"/>
      <c r="X39" s="70"/>
      <c r="Y39" s="70"/>
      <c r="Z39" s="52"/>
      <c r="AA39" s="52"/>
      <c r="AB39" s="52"/>
      <c r="AC39" s="78" t="s">
        <v>235</v>
      </c>
      <c r="AD39" s="91" t="s">
        <v>60</v>
      </c>
      <c r="AE39" s="92"/>
    </row>
    <row r="40" s="5" customFormat="1" ht="170" customHeight="1" spans="1:31">
      <c r="A40" s="22">
        <v>33</v>
      </c>
      <c r="B40" s="22" t="s">
        <v>246</v>
      </c>
      <c r="C40" s="29" t="s">
        <v>247</v>
      </c>
      <c r="D40" s="10" t="s">
        <v>39</v>
      </c>
      <c r="E40" s="28" t="s">
        <v>232</v>
      </c>
      <c r="F40" s="23" t="s">
        <v>71</v>
      </c>
      <c r="G40" s="30" t="s">
        <v>185</v>
      </c>
      <c r="H40" s="28" t="s">
        <v>248</v>
      </c>
      <c r="I40" s="23" t="s">
        <v>221</v>
      </c>
      <c r="J40" s="60" t="s">
        <v>249</v>
      </c>
      <c r="K40" s="28" t="s">
        <v>250</v>
      </c>
      <c r="L40" s="10">
        <v>41.6</v>
      </c>
      <c r="M40" s="45" t="s">
        <v>47</v>
      </c>
      <c r="N40" s="59" t="s">
        <v>251</v>
      </c>
      <c r="O40" s="59" t="s">
        <v>252</v>
      </c>
      <c r="P40" s="52">
        <v>70</v>
      </c>
      <c r="Q40" s="52">
        <f t="shared" si="1"/>
        <v>60</v>
      </c>
      <c r="R40" s="70"/>
      <c r="S40" s="52">
        <f t="shared" si="2"/>
        <v>60</v>
      </c>
      <c r="T40" s="70"/>
      <c r="U40" s="52">
        <v>60</v>
      </c>
      <c r="V40" s="70"/>
      <c r="W40" s="70"/>
      <c r="X40" s="70"/>
      <c r="Y40" s="70"/>
      <c r="Z40" s="70"/>
      <c r="AA40" s="70"/>
      <c r="AB40" s="70"/>
      <c r="AC40" s="93" t="s">
        <v>253</v>
      </c>
      <c r="AD40" s="28" t="s">
        <v>254</v>
      </c>
      <c r="AE40" s="94"/>
    </row>
    <row r="41" s="4" customFormat="1" ht="173.25" spans="1:31">
      <c r="A41" s="22">
        <v>34</v>
      </c>
      <c r="B41" s="22" t="s">
        <v>255</v>
      </c>
      <c r="C41" s="23" t="s">
        <v>256</v>
      </c>
      <c r="D41" s="23" t="s">
        <v>39</v>
      </c>
      <c r="E41" s="23" t="s">
        <v>40</v>
      </c>
      <c r="F41" s="23" t="s">
        <v>53</v>
      </c>
      <c r="G41" s="22" t="s">
        <v>257</v>
      </c>
      <c r="H41" s="23" t="s">
        <v>83</v>
      </c>
      <c r="I41" s="23" t="s">
        <v>44</v>
      </c>
      <c r="J41" s="61" t="s">
        <v>258</v>
      </c>
      <c r="K41" s="23" t="s">
        <v>259</v>
      </c>
      <c r="L41" s="22">
        <v>3</v>
      </c>
      <c r="M41" s="45" t="s">
        <v>47</v>
      </c>
      <c r="N41" s="23" t="s">
        <v>44</v>
      </c>
      <c r="O41" s="45" t="s">
        <v>48</v>
      </c>
      <c r="P41" s="46">
        <v>38.81</v>
      </c>
      <c r="Q41" s="52">
        <f t="shared" si="1"/>
        <v>38.81</v>
      </c>
      <c r="R41" s="46"/>
      <c r="S41" s="52">
        <f t="shared" si="2"/>
        <v>38.81</v>
      </c>
      <c r="T41" s="46"/>
      <c r="U41" s="46">
        <v>38.81</v>
      </c>
      <c r="V41" s="46"/>
      <c r="W41" s="52"/>
      <c r="X41" s="52"/>
      <c r="Y41" s="52"/>
      <c r="Z41" s="52"/>
      <c r="AA41" s="52"/>
      <c r="AB41" s="52"/>
      <c r="AC41" s="44" t="s">
        <v>101</v>
      </c>
      <c r="AD41" s="23" t="s">
        <v>50</v>
      </c>
      <c r="AE41" s="87">
        <v>38</v>
      </c>
    </row>
    <row r="42" s="4" customFormat="1" ht="78.75" spans="1:31">
      <c r="A42" s="22">
        <v>35</v>
      </c>
      <c r="B42" s="22" t="s">
        <v>260</v>
      </c>
      <c r="C42" s="31" t="s">
        <v>261</v>
      </c>
      <c r="D42" s="23" t="s">
        <v>96</v>
      </c>
      <c r="E42" s="23" t="s">
        <v>171</v>
      </c>
      <c r="F42" s="23" t="s">
        <v>71</v>
      </c>
      <c r="G42" s="22" t="s">
        <v>199</v>
      </c>
      <c r="H42" s="23" t="s">
        <v>166</v>
      </c>
      <c r="I42" s="35" t="s">
        <v>44</v>
      </c>
      <c r="J42" s="62" t="s">
        <v>262</v>
      </c>
      <c r="K42" s="35" t="s">
        <v>57</v>
      </c>
      <c r="L42" s="22">
        <v>19.75</v>
      </c>
      <c r="M42" s="45" t="s">
        <v>201</v>
      </c>
      <c r="N42" s="35" t="s">
        <v>44</v>
      </c>
      <c r="O42" s="45" t="s">
        <v>48</v>
      </c>
      <c r="P42" s="52">
        <v>324</v>
      </c>
      <c r="Q42" s="52">
        <f t="shared" si="1"/>
        <v>324</v>
      </c>
      <c r="R42" s="46"/>
      <c r="S42" s="52">
        <f t="shared" si="2"/>
        <v>324</v>
      </c>
      <c r="T42" s="52">
        <v>324</v>
      </c>
      <c r="U42" s="52"/>
      <c r="V42" s="52"/>
      <c r="W42" s="52"/>
      <c r="X42" s="52"/>
      <c r="Y42" s="52"/>
      <c r="Z42" s="52"/>
      <c r="AA42" s="52"/>
      <c r="AB42" s="52"/>
      <c r="AC42" s="44" t="s">
        <v>207</v>
      </c>
      <c r="AD42" s="23" t="s">
        <v>263</v>
      </c>
      <c r="AE42" s="87"/>
    </row>
    <row r="43" s="5" customFormat="1" ht="76.9" spans="1:31">
      <c r="A43" s="22">
        <v>36</v>
      </c>
      <c r="B43" s="23" t="s">
        <v>264</v>
      </c>
      <c r="C43" s="32" t="s">
        <v>265</v>
      </c>
      <c r="D43" s="23" t="s">
        <v>39</v>
      </c>
      <c r="E43" s="23" t="s">
        <v>40</v>
      </c>
      <c r="F43" s="28" t="s">
        <v>41</v>
      </c>
      <c r="G43" s="30" t="s">
        <v>266</v>
      </c>
      <c r="H43" s="32" t="s">
        <v>267</v>
      </c>
      <c r="I43" s="10" t="s">
        <v>44</v>
      </c>
      <c r="J43" s="29" t="s">
        <v>268</v>
      </c>
      <c r="K43" s="10"/>
      <c r="L43" s="10"/>
      <c r="M43" s="23" t="s">
        <v>269</v>
      </c>
      <c r="N43" s="23" t="s">
        <v>44</v>
      </c>
      <c r="O43" s="23" t="s">
        <v>48</v>
      </c>
      <c r="P43" s="46">
        <v>2506.44</v>
      </c>
      <c r="Q43" s="46">
        <v>2506.44</v>
      </c>
      <c r="R43" s="52"/>
      <c r="S43" s="23">
        <f t="shared" si="2"/>
        <v>2506.44</v>
      </c>
      <c r="T43" s="52"/>
      <c r="U43" s="52"/>
      <c r="V43" s="46">
        <v>2506.44</v>
      </c>
      <c r="W43" s="52"/>
      <c r="X43" s="70"/>
      <c r="Y43" s="70"/>
      <c r="Z43" s="70"/>
      <c r="AA43" s="70"/>
      <c r="AB43" s="70"/>
      <c r="AC43" s="95" t="s">
        <v>270</v>
      </c>
      <c r="AD43" s="10"/>
      <c r="AE43" s="94"/>
    </row>
    <row r="44" s="4" customFormat="1" ht="122" customHeight="1" spans="1:31">
      <c r="A44" s="22">
        <v>37</v>
      </c>
      <c r="B44" s="23" t="s">
        <v>271</v>
      </c>
      <c r="C44" s="23" t="s">
        <v>272</v>
      </c>
      <c r="D44" s="23" t="s">
        <v>39</v>
      </c>
      <c r="E44" s="23" t="s">
        <v>273</v>
      </c>
      <c r="F44" s="23" t="s">
        <v>71</v>
      </c>
      <c r="G44" s="23" t="s">
        <v>274</v>
      </c>
      <c r="H44" s="23" t="s">
        <v>275</v>
      </c>
      <c r="I44" s="23" t="s">
        <v>153</v>
      </c>
      <c r="J44" s="51" t="s">
        <v>276</v>
      </c>
      <c r="K44" s="23" t="s">
        <v>277</v>
      </c>
      <c r="L44" s="23" t="s">
        <v>277</v>
      </c>
      <c r="M44" s="23" t="s">
        <v>47</v>
      </c>
      <c r="N44" s="23" t="s">
        <v>44</v>
      </c>
      <c r="O44" s="23" t="s">
        <v>278</v>
      </c>
      <c r="P44" s="46">
        <v>102</v>
      </c>
      <c r="Q44" s="46">
        <v>102</v>
      </c>
      <c r="R44" s="46"/>
      <c r="S44" s="46">
        <v>102</v>
      </c>
      <c r="T44" s="46"/>
      <c r="U44" s="46">
        <v>102</v>
      </c>
      <c r="V44" s="46"/>
      <c r="W44" s="46"/>
      <c r="X44" s="71"/>
      <c r="Y44" s="23"/>
      <c r="Z44" s="23"/>
      <c r="AA44" s="23"/>
      <c r="AB44" s="23"/>
      <c r="AC44" s="23" t="s">
        <v>279</v>
      </c>
      <c r="AD44" s="23"/>
      <c r="AE44" s="86"/>
    </row>
    <row r="45" s="4" customFormat="1" ht="74" customHeight="1" spans="1:31">
      <c r="A45" s="22">
        <v>38</v>
      </c>
      <c r="B45" s="23" t="s">
        <v>280</v>
      </c>
      <c r="C45" s="23" t="s">
        <v>281</v>
      </c>
      <c r="D45" s="23" t="s">
        <v>39</v>
      </c>
      <c r="E45" s="23" t="s">
        <v>282</v>
      </c>
      <c r="F45" s="23" t="s">
        <v>71</v>
      </c>
      <c r="G45" s="23" t="s">
        <v>274</v>
      </c>
      <c r="H45" s="23" t="s">
        <v>283</v>
      </c>
      <c r="I45" s="23" t="s">
        <v>221</v>
      </c>
      <c r="J45" s="24" t="s">
        <v>284</v>
      </c>
      <c r="K45" s="23" t="s">
        <v>277</v>
      </c>
      <c r="L45" s="23" t="s">
        <v>277</v>
      </c>
      <c r="M45" s="23" t="s">
        <v>47</v>
      </c>
      <c r="N45" s="59" t="s">
        <v>223</v>
      </c>
      <c r="O45" s="59" t="s">
        <v>224</v>
      </c>
      <c r="P45" s="46">
        <v>102</v>
      </c>
      <c r="Q45" s="46">
        <v>102</v>
      </c>
      <c r="R45" s="46"/>
      <c r="S45" s="46">
        <v>102</v>
      </c>
      <c r="T45" s="46"/>
      <c r="U45" s="46">
        <v>102</v>
      </c>
      <c r="V45" s="46"/>
      <c r="W45" s="46"/>
      <c r="X45" s="71"/>
      <c r="Y45" s="23"/>
      <c r="Z45" s="23"/>
      <c r="AA45" s="23"/>
      <c r="AB45" s="23"/>
      <c r="AC45" s="23" t="s">
        <v>279</v>
      </c>
      <c r="AD45" s="23"/>
      <c r="AE45" s="86"/>
    </row>
    <row r="46" s="5" customFormat="1" ht="120" customHeight="1" spans="1:31">
      <c r="A46" s="22">
        <v>39</v>
      </c>
      <c r="B46" s="23" t="s">
        <v>285</v>
      </c>
      <c r="C46" s="33" t="s">
        <v>286</v>
      </c>
      <c r="D46" s="23" t="s">
        <v>39</v>
      </c>
      <c r="E46" s="23" t="s">
        <v>287</v>
      </c>
      <c r="F46" s="23" t="s">
        <v>71</v>
      </c>
      <c r="G46" s="34">
        <v>45261</v>
      </c>
      <c r="H46" s="33" t="s">
        <v>288</v>
      </c>
      <c r="I46" s="28" t="s">
        <v>153</v>
      </c>
      <c r="J46" s="24" t="s">
        <v>289</v>
      </c>
      <c r="K46" s="23" t="s">
        <v>76</v>
      </c>
      <c r="L46" s="23">
        <v>7611.4</v>
      </c>
      <c r="M46" s="23" t="s">
        <v>47</v>
      </c>
      <c r="N46" s="23" t="s">
        <v>290</v>
      </c>
      <c r="O46" s="23" t="s">
        <v>291</v>
      </c>
      <c r="P46" s="46">
        <v>114.171</v>
      </c>
      <c r="Q46" s="46">
        <v>114.171</v>
      </c>
      <c r="R46" s="46"/>
      <c r="S46" s="46">
        <v>114.171</v>
      </c>
      <c r="T46" s="46"/>
      <c r="U46" s="46">
        <v>114.171</v>
      </c>
      <c r="V46" s="46"/>
      <c r="W46" s="46"/>
      <c r="X46" s="71"/>
      <c r="Y46" s="70"/>
      <c r="Z46" s="70"/>
      <c r="AA46" s="70"/>
      <c r="AB46" s="70"/>
      <c r="AC46" s="96" t="s">
        <v>292</v>
      </c>
      <c r="AD46" s="10"/>
      <c r="AE46" s="94"/>
    </row>
    <row r="47" s="6" customFormat="1" ht="113" customHeight="1" spans="1:31">
      <c r="A47" s="22">
        <v>40</v>
      </c>
      <c r="B47" s="23" t="s">
        <v>293</v>
      </c>
      <c r="C47" s="24" t="s">
        <v>294</v>
      </c>
      <c r="D47" s="23" t="s">
        <v>39</v>
      </c>
      <c r="E47" s="23" t="s">
        <v>295</v>
      </c>
      <c r="F47" s="23" t="s">
        <v>71</v>
      </c>
      <c r="G47" s="34">
        <v>45261</v>
      </c>
      <c r="H47" s="35" t="s">
        <v>123</v>
      </c>
      <c r="I47" s="35" t="s">
        <v>123</v>
      </c>
      <c r="J47" s="24" t="s">
        <v>296</v>
      </c>
      <c r="K47" s="23" t="s">
        <v>277</v>
      </c>
      <c r="L47" s="23" t="s">
        <v>277</v>
      </c>
      <c r="M47" s="23" t="s">
        <v>47</v>
      </c>
      <c r="N47" s="35" t="s">
        <v>123</v>
      </c>
      <c r="O47" s="45" t="s">
        <v>126</v>
      </c>
      <c r="P47" s="46">
        <v>5</v>
      </c>
      <c r="Q47" s="46">
        <v>5</v>
      </c>
      <c r="R47" s="46"/>
      <c r="S47" s="46">
        <v>5</v>
      </c>
      <c r="T47" s="46"/>
      <c r="U47" s="46">
        <v>1.829</v>
      </c>
      <c r="V47" s="46"/>
      <c r="W47" s="46"/>
      <c r="X47" s="46"/>
      <c r="Y47" s="52"/>
      <c r="Z47" s="52"/>
      <c r="AA47" s="52"/>
      <c r="AB47" s="52"/>
      <c r="AC47" s="96" t="s">
        <v>297</v>
      </c>
      <c r="AD47" s="22"/>
      <c r="AE47" s="87"/>
    </row>
    <row r="48" ht="15.35" spans="26:30">
      <c r="Z48" s="97"/>
      <c r="AA48" s="97"/>
      <c r="AB48" s="97"/>
      <c r="AD48" s="98"/>
    </row>
    <row r="49" ht="15.35" spans="26:28">
      <c r="Z49" s="52"/>
      <c r="AA49" s="52"/>
      <c r="AB49" s="52"/>
    </row>
  </sheetData>
  <mergeCells count="35">
    <mergeCell ref="A1:AE1"/>
    <mergeCell ref="A2:D2"/>
    <mergeCell ref="Z2:AB2"/>
    <mergeCell ref="AC2:AE2"/>
    <mergeCell ref="P3:AB3"/>
    <mergeCell ref="Q4:X4"/>
    <mergeCell ref="Z4:AB4"/>
    <mergeCell ref="T5:X5"/>
    <mergeCell ref="A7:J7"/>
    <mergeCell ref="A3:A6"/>
    <mergeCell ref="B3:B6"/>
    <mergeCell ref="C3:C6"/>
    <mergeCell ref="D3:D6"/>
    <mergeCell ref="E3:E6"/>
    <mergeCell ref="F3:F6"/>
    <mergeCell ref="G3:G6"/>
    <mergeCell ref="H3:H6"/>
    <mergeCell ref="I3:I6"/>
    <mergeCell ref="J3:J6"/>
    <mergeCell ref="K3:K6"/>
    <mergeCell ref="L3:L6"/>
    <mergeCell ref="M3:M6"/>
    <mergeCell ref="N3:N6"/>
    <mergeCell ref="O3:O6"/>
    <mergeCell ref="P4:P6"/>
    <mergeCell ref="Q5:Q6"/>
    <mergeCell ref="R5:R6"/>
    <mergeCell ref="S5:S6"/>
    <mergeCell ref="Y4:Y6"/>
    <mergeCell ref="Z5:Z6"/>
    <mergeCell ref="AA5:AA6"/>
    <mergeCell ref="AB5:AB6"/>
    <mergeCell ref="AC3:AC6"/>
    <mergeCell ref="AD3:AD6"/>
    <mergeCell ref="AE3:AE6"/>
  </mergeCells>
  <printOptions horizontalCentered="1"/>
  <pageMargins left="0.393055555555556" right="0.393055555555556" top="0.393055555555556" bottom="0.393055555555556" header="0.298611111111111" footer="0.298611111111111"/>
  <pageSetup paperSize="8" scale="42" fitToHeight="0" orientation="landscape" horizontalDpi="600"/>
  <headerFooter>
    <oddFooter>&amp;C第 &amp;P 页，共 &amp;N 页</oddFooter>
  </headerFooter>
  <rowBreaks count="2" manualBreakCount="2">
    <brk id="25" max="29" man="1"/>
    <brk id="42"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2023年项目计划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2023-12-12T09:33:18Z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F0D8352984B0424BA9AEEA96C1C0F728</vt:lpwstr>
  </property>
  <property fmtid="{D5CDD505-2E9C-101B-9397-08002B2CF9AE}" pid="3" name="KSOProductBuildVer">
    <vt:lpwstr>2052-12.1.0.15946</vt:lpwstr>
  </property>
  <property fmtid="{D5CDD505-2E9C-101B-9397-08002B2CF9AE}" pid="4" name="KSOReadingLayout">
    <vt:bool>true</vt:bool>
  </property>
</Properties>
</file>